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365zadkine-my.sharepoint.com/personal/0111313_zadkine_nl/Documents/Zadkine/Challenge 6/"/>
    </mc:Choice>
  </mc:AlternateContent>
  <xr:revisionPtr revIDLastSave="0" documentId="8_{0BC29E71-9E68-40FD-A5C1-9F1D984C7EA3}" xr6:coauthVersionLast="46" xr6:coauthVersionMax="46" xr10:uidLastSave="{00000000-0000-0000-0000-000000000000}"/>
  <workbookProtection workbookAlgorithmName="SHA-512" workbookHashValue="UiD3+tYnfFe9K4RblRdO7ETLAyYAzSNPU8dJgFLUOtE4/wa88lmUPInAvIQuT+8R/ZOANHCo2c6AAp2lwn7D8A==" workbookSaltValue="GlF/B6fpPK4CG+Le6wdSSA==" workbookSpinCount="100000" lockStructure="1"/>
  <bookViews>
    <workbookView xWindow="-110" yWindow="-110" windowWidth="19420" windowHeight="10420" xr2:uid="{00000000-000D-0000-FFFF-FFFF00000000}"/>
  </bookViews>
  <sheets>
    <sheet name="Invulschema" sheetId="10" r:id="rId1"/>
    <sheet name="Bestelling BB0227" sheetId="1" r:id="rId2"/>
    <sheet name="Orderbevestiging BB0227" sheetId="2" r:id="rId3"/>
    <sheet name="Pakbon BB0227" sheetId="3" r:id="rId4"/>
    <sheet name="Inkoopfactuur IF0227" sheetId="11" r:id="rId5"/>
    <sheet name="Bestelling BB0228" sheetId="4" r:id="rId6"/>
    <sheet name="Orderbevestiging BB0228" sheetId="5" r:id="rId7"/>
    <sheet name="Pakbon BB0228" sheetId="6" r:id="rId8"/>
    <sheet name="Inkoopfactuur IF0228" sheetId="12" r:id="rId9"/>
    <sheet name="Bestelling BB0229" sheetId="7" r:id="rId10"/>
    <sheet name="Orderbevestiging BB0229" sheetId="8" r:id="rId11"/>
    <sheet name="Pakbon BB00229" sheetId="9" r:id="rId12"/>
    <sheet name="Inkoopfactuur IF0229" sheetId="13" r:id="rId13"/>
    <sheet name="Bestelling BB0230 " sheetId="15" r:id="rId14"/>
    <sheet name="Orderbevestiging BB0230" sheetId="16" r:id="rId15"/>
    <sheet name="Pakbon BB0230" sheetId="17" r:id="rId16"/>
    <sheet name="Inkoopfactuur IF0230" sheetId="18" r:id="rId17"/>
    <sheet name="Bestelling BB0231" sheetId="19" r:id="rId18"/>
    <sheet name="Orderbevestiging BB0231" sheetId="20" r:id="rId19"/>
    <sheet name="Pakbon BB0231" sheetId="21" r:id="rId20"/>
    <sheet name="Inkoopfactuur IF0231" sheetId="22" r:id="rId21"/>
  </sheets>
  <definedNames>
    <definedName name="_xlnm.Print_Area" localSheetId="2">'Orderbevestiging BB0227'!$A$1:$I$38</definedName>
    <definedName name="_xlnm.Print_Area" localSheetId="10">'Orderbevestiging BB0229'!$A$1:$F$34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2" l="1"/>
  <c r="F22" i="22"/>
  <c r="F21" i="22"/>
  <c r="F25" i="22" l="1"/>
  <c r="F26" i="22" s="1"/>
  <c r="F27" i="22" s="1"/>
  <c r="F21" i="20" l="1"/>
  <c r="F20" i="20"/>
  <c r="F19" i="20"/>
  <c r="F23" i="20" s="1"/>
  <c r="F24" i="20" l="1"/>
  <c r="F25" i="20" s="1"/>
  <c r="E23" i="18" l="1"/>
  <c r="E27" i="18" s="1"/>
  <c r="E29" i="18" s="1"/>
  <c r="E23" i="16" l="1"/>
  <c r="E27" i="16" s="1"/>
  <c r="E29" i="16" s="1"/>
  <c r="E28" i="12" l="1"/>
  <c r="E27" i="12"/>
  <c r="E31" i="12" s="1"/>
  <c r="E32" i="12" l="1"/>
  <c r="E33" i="12"/>
  <c r="D16" i="10" l="1"/>
  <c r="E16" i="10" s="1"/>
  <c r="I26" i="11" l="1"/>
  <c r="I25" i="11"/>
  <c r="I24" i="11"/>
  <c r="I30" i="11" s="1"/>
  <c r="I31" i="11" l="1"/>
  <c r="I33" i="11"/>
  <c r="F24" i="8" l="1"/>
  <c r="F22" i="8"/>
  <c r="F28" i="8" l="1"/>
  <c r="F29" i="8"/>
  <c r="F30" i="8" s="1"/>
  <c r="E25" i="5"/>
  <c r="E24" i="5"/>
  <c r="E28" i="5" l="1"/>
  <c r="E29" i="5"/>
  <c r="E30" i="5" s="1"/>
  <c r="H23" i="2" l="1"/>
  <c r="H22" i="2"/>
  <c r="H21" i="2"/>
  <c r="H27" i="2" l="1"/>
  <c r="H28" i="2"/>
  <c r="H30" i="2"/>
</calcChain>
</file>

<file path=xl/sharedStrings.xml><?xml version="1.0" encoding="utf-8"?>
<sst xmlns="http://schemas.openxmlformats.org/spreadsheetml/2006/main" count="678" uniqueCount="207">
  <si>
    <t>Inkoopfacturen controleren: wel of niet betalen?</t>
  </si>
  <si>
    <t xml:space="preserve">1. Je controleert of de inkoopfactuur van de leverancier overeenkomt met de overige documenten. </t>
  </si>
  <si>
    <t>2. Is dat het geval, dan mag je voorstellen om de inkoopfactuur te betalen.</t>
  </si>
  <si>
    <t xml:space="preserve">    In dit overzicht zet je alleen de inkoopfacturen die betaald mogen worden.</t>
  </si>
  <si>
    <t>Nr inkoopfactuur</t>
  </si>
  <si>
    <t>Naam leverancier</t>
  </si>
  <si>
    <t>Totaal factuurbedrag</t>
  </si>
  <si>
    <t>IF0227</t>
  </si>
  <si>
    <t>Bakker</t>
  </si>
  <si>
    <t>Controle getal</t>
  </si>
  <si>
    <t xml:space="preserve">Gerritsen Kantoorinrichting </t>
  </si>
  <si>
    <t>Zuiddijk 4</t>
  </si>
  <si>
    <t xml:space="preserve">1501 CA  ZAANDAM </t>
  </si>
  <si>
    <t>Tel.</t>
  </si>
  <si>
    <t>075-631 26 82</t>
  </si>
  <si>
    <t>BtWnr:</t>
  </si>
  <si>
    <t>NL811419253B01</t>
  </si>
  <si>
    <t xml:space="preserve">Bakker Meubelfabriek </t>
  </si>
  <si>
    <t>E-mail</t>
  </si>
  <si>
    <t>info@gerritsen.nl</t>
  </si>
  <si>
    <t>T.a.v. mevrouw E. Bakker</t>
  </si>
  <si>
    <t>Website</t>
  </si>
  <si>
    <t>www.gerritsenkantoorinrichting.nl</t>
  </si>
  <si>
    <t>Kleine Tocht 48</t>
  </si>
  <si>
    <t>Bank</t>
  </si>
  <si>
    <t>NL62 ASNB 0822 4751 71</t>
  </si>
  <si>
    <t>1507 CB  ZAANDAM</t>
  </si>
  <si>
    <t>KvK</t>
  </si>
  <si>
    <t>Bestelling</t>
  </si>
  <si>
    <t>Bestelnummer</t>
  </si>
  <si>
    <t>Besteldatum</t>
  </si>
  <si>
    <t>BB0227</t>
  </si>
  <si>
    <t>Artikel</t>
  </si>
  <si>
    <t>Omschrijving</t>
  </si>
  <si>
    <t>Aantal</t>
  </si>
  <si>
    <t>Eenheid</t>
  </si>
  <si>
    <t>B 20 501</t>
  </si>
  <si>
    <t>Tafelbureau, kunststofblad 120x70x75 cm</t>
  </si>
  <si>
    <t>Stuk</t>
  </si>
  <si>
    <t>B 20 502</t>
  </si>
  <si>
    <t>Tafelbureau, kunststofblad 150x80x75 cm</t>
  </si>
  <si>
    <t>B 20 503</t>
  </si>
  <si>
    <t>Tafelbureau, houtenblad 120x70x75 cm</t>
  </si>
  <si>
    <t>1507 CB</t>
  </si>
  <si>
    <t>ZAANDAM</t>
  </si>
  <si>
    <t>075-635 25 31</t>
  </si>
  <si>
    <t>info@bakkermeubelfabriek.nl</t>
  </si>
  <si>
    <t>Orderbevestiging</t>
  </si>
  <si>
    <t>Gerritsen Kantoorinrichting</t>
  </si>
  <si>
    <t>T.a.v. mevrouw M. van de Markt</t>
  </si>
  <si>
    <t>1501 CA  ZAANDAM</t>
  </si>
  <si>
    <t>Ordernummer:</t>
  </si>
  <si>
    <t>Datum: 17-9-2021</t>
  </si>
  <si>
    <t>Uw referentie:</t>
  </si>
  <si>
    <t>Art. nr.</t>
  </si>
  <si>
    <t>Prijs</t>
  </si>
  <si>
    <t>Totaal</t>
  </si>
  <si>
    <t>Totaal excl. btw</t>
  </si>
  <si>
    <t>Btw</t>
  </si>
  <si>
    <t>Te voldoen</t>
  </si>
  <si>
    <t>info@bakkermeubfabriek.nl</t>
  </si>
  <si>
    <t>Pakbon</t>
  </si>
  <si>
    <t>Pakbonnummer:</t>
  </si>
  <si>
    <t>Datum:</t>
  </si>
  <si>
    <t>Uw bestelnummer:</t>
  </si>
  <si>
    <t>Art.nr.</t>
  </si>
  <si>
    <t>Verpakt per</t>
  </si>
  <si>
    <t>stuk</t>
  </si>
  <si>
    <t>Btw-nummer  NL008389251B01</t>
  </si>
  <si>
    <t>KvK-nummer 57342237</t>
  </si>
  <si>
    <t>IBAN NL75 RABO 0357 8022 17</t>
  </si>
  <si>
    <t>Factuur</t>
  </si>
  <si>
    <t>Factuurnummer:</t>
  </si>
  <si>
    <t>VF 2021/0937</t>
  </si>
  <si>
    <t>Factuurdatum:</t>
  </si>
  <si>
    <t>Vervaldatum:</t>
  </si>
  <si>
    <t>Leveringsdatum:</t>
  </si>
  <si>
    <t>Art.nr</t>
  </si>
  <si>
    <t xml:space="preserve">                                   Betaling binnen 30 dagen onder vermelding van het factuurnummer.  </t>
  </si>
  <si>
    <t>Meertens Meubelmaker BV</t>
  </si>
  <si>
    <t>T.a.v. de heer S. van der Laan</t>
  </si>
  <si>
    <t>Ankerkade 15</t>
  </si>
  <si>
    <t>6222 NM  MAASTRICHT</t>
  </si>
  <si>
    <t>BB0228</t>
  </si>
  <si>
    <t>LB 5060w</t>
  </si>
  <si>
    <t>Ladenblok, 50x40x60 cm, wit</t>
  </si>
  <si>
    <t>LB 5060e</t>
  </si>
  <si>
    <t>Ladenblok, 50x40x60 cm, eiken</t>
  </si>
  <si>
    <t>Meertens Meubelmaker B.V.</t>
  </si>
  <si>
    <t>043-363 54 59</t>
  </si>
  <si>
    <t>info@meertens.nl</t>
  </si>
  <si>
    <t>NL055269000B01</t>
  </si>
  <si>
    <t>NL17INGB0654553289</t>
  </si>
  <si>
    <t xml:space="preserve">Ordernummer                      </t>
  </si>
  <si>
    <t>Klantnummer</t>
  </si>
  <si>
    <t>AB302</t>
  </si>
  <si>
    <t>Uw referentie</t>
  </si>
  <si>
    <t>Mevrouw M. van de Markt</t>
  </si>
  <si>
    <t>m.vd.markt@gerritsen.nl</t>
  </si>
  <si>
    <t>Factuuradres</t>
  </si>
  <si>
    <t>Datum 17-09-2021</t>
  </si>
  <si>
    <t>Uw referentie: BB0228</t>
  </si>
  <si>
    <t>1501CA ZAANDAM</t>
  </si>
  <si>
    <t>Artikelomschrijving</t>
  </si>
  <si>
    <t>Totaal exclusief btw</t>
  </si>
  <si>
    <t xml:space="preserve">                  Op al onze leveringen zijn de algemene voorwaarden van toepassing.</t>
  </si>
  <si>
    <t>Datum 18-09-2021</t>
  </si>
  <si>
    <t>043 363 54 59</t>
  </si>
  <si>
    <t>NL88 ABNA 0715 5329 44</t>
  </si>
  <si>
    <t>KvK 24465909</t>
  </si>
  <si>
    <r>
      <t xml:space="preserve">Factuurnummer      </t>
    </r>
    <r>
      <rPr>
        <b/>
        <sz val="12"/>
        <color theme="1"/>
        <rFont val="Baskerville Old Face"/>
        <family val="1"/>
      </rPr>
      <t xml:space="preserve">                </t>
    </r>
  </si>
  <si>
    <t>VF0118</t>
  </si>
  <si>
    <t>Ordernummer</t>
  </si>
  <si>
    <t>Factuurdatum: 22-9-2021</t>
  </si>
  <si>
    <t>Leveringsdatum: 18-09-2021</t>
  </si>
  <si>
    <t>Vervaldatum: 21-10-2021</t>
  </si>
  <si>
    <t>LB5060e</t>
  </si>
  <si>
    <t>Betaling gaarne binnen 30 dagen na factuurdatum.</t>
  </si>
  <si>
    <t>Prisma Lux Nederland bv</t>
  </si>
  <si>
    <t>T.a.v. de heer A. Bissumbhar</t>
  </si>
  <si>
    <t>Kluizenaarsstraat 18</t>
  </si>
  <si>
    <t>5641 HH  EINDHOVEN</t>
  </si>
  <si>
    <t>BB0229</t>
  </si>
  <si>
    <t>B32001</t>
  </si>
  <si>
    <t xml:space="preserve">Directiebureau, 200x100x75 cm, </t>
  </si>
  <si>
    <t>noten</t>
  </si>
  <si>
    <t>L12154</t>
  </si>
  <si>
    <t>Bureaulamp, wit</t>
  </si>
  <si>
    <t>Prisma Lux Nederland BV</t>
  </si>
  <si>
    <t>040-281 45 36</t>
  </si>
  <si>
    <t>info@prisma.nl</t>
  </si>
  <si>
    <t>IBAN: NL95 INGB 0000 0003 47</t>
  </si>
  <si>
    <t>KvK: 17188586</t>
  </si>
  <si>
    <t>Btw: NL001193788B01</t>
  </si>
  <si>
    <t>Klantnummer:</t>
  </si>
  <si>
    <t>G458</t>
  </si>
  <si>
    <t>Artikelnummer</t>
  </si>
  <si>
    <t>Prijs per stuk</t>
  </si>
  <si>
    <t>Bureaulamp, zwart</t>
  </si>
  <si>
    <t>L12153</t>
  </si>
  <si>
    <t>Te betalen</t>
  </si>
  <si>
    <t>Op al onze leveringen zijn de algemene voorwaarden van toepassing.</t>
  </si>
  <si>
    <t>Datum pakbon:</t>
  </si>
  <si>
    <t>Nummer pakbon:</t>
  </si>
  <si>
    <t>P09566</t>
  </si>
  <si>
    <t>Nummer:</t>
  </si>
  <si>
    <t xml:space="preserve">Betaling binnen 30 dagen onder vermelding van het factuurnummer. </t>
  </si>
  <si>
    <t>Metz Benelux Wondelgem</t>
  </si>
  <si>
    <t>T.a.v. de heer D. Oeyen</t>
  </si>
  <si>
    <t>Industrieweg 50</t>
  </si>
  <si>
    <t>B-9032  WONDELGEM</t>
  </si>
  <si>
    <t>BELGIË</t>
  </si>
  <si>
    <t>BB0230</t>
  </si>
  <si>
    <t>Garderobekast, 1-deurs, 1800x420x500 mm</t>
  </si>
  <si>
    <t>B-9032 WONDELGEM</t>
  </si>
  <si>
    <t>0032(0)92-52 26 81</t>
  </si>
  <si>
    <t>informatie@metz.com</t>
  </si>
  <si>
    <t>Btw-nummer BE703244060</t>
  </si>
  <si>
    <t>Generale bank 1284713911</t>
  </si>
  <si>
    <t>Voor vragen of opmerkingen ga naar:</t>
  </si>
  <si>
    <t>http://www.metz.be/klantenservice</t>
  </si>
  <si>
    <t>ORDERBEVESTIGING</t>
  </si>
  <si>
    <t>Datum</t>
  </si>
  <si>
    <t>AB932</t>
  </si>
  <si>
    <t>Ons ordernummer</t>
  </si>
  <si>
    <t>Uw bestelnummer</t>
  </si>
  <si>
    <t>Nederland</t>
  </si>
  <si>
    <t>BTWnr: NL811419253B01</t>
  </si>
  <si>
    <t>Bezorgkosten</t>
  </si>
  <si>
    <t>Btw verlegd</t>
  </si>
  <si>
    <t>T.a.v. Mevrouw M. van de Markt</t>
  </si>
  <si>
    <t>Pakbonnummer</t>
  </si>
  <si>
    <t>P0403</t>
  </si>
  <si>
    <t>BTWnr: NL811419253B02</t>
  </si>
  <si>
    <t>Kvk-nummer BE703244060</t>
  </si>
  <si>
    <t>Bank BE21 0000 0000 0012</t>
  </si>
  <si>
    <t>FACTUUR</t>
  </si>
  <si>
    <t>Ons ordernummer:</t>
  </si>
  <si>
    <t>Gaarne dit bedrag binnen 14 dagen overmaken op het bovenstaande rekeningnummer</t>
  </si>
  <si>
    <t xml:space="preserve">Tel. </t>
  </si>
  <si>
    <t>Schuitema Meubelindustrie BV</t>
  </si>
  <si>
    <t>T.a.v. de heer P. van Roekel</t>
  </si>
  <si>
    <t>Haarlemmerweg 325</t>
  </si>
  <si>
    <t>1051 LH  AMSTERDAM</t>
  </si>
  <si>
    <t>BB0231</t>
  </si>
  <si>
    <t>30 60 20</t>
  </si>
  <si>
    <t>Boekenkast, original 208x100x30</t>
  </si>
  <si>
    <t>30 60 30</t>
  </si>
  <si>
    <t>Boekenkast met rechte legborden</t>
  </si>
  <si>
    <t>30 80 13</t>
  </si>
  <si>
    <t>Stapelstoel, hout</t>
  </si>
  <si>
    <t>020-688 34 53</t>
  </si>
  <si>
    <t>info@schuitemameubelindustrie.nl</t>
  </si>
  <si>
    <t>1051 LH AMSTERDAM</t>
  </si>
  <si>
    <t>SG9320</t>
  </si>
  <si>
    <t>V1923</t>
  </si>
  <si>
    <t>18-2021</t>
  </si>
  <si>
    <t>P48313</t>
  </si>
  <si>
    <t>B80231</t>
  </si>
  <si>
    <t xml:space="preserve">
</t>
  </si>
  <si>
    <t xml:space="preserve">Btw-nummer NL007361531B01 </t>
  </si>
  <si>
    <t xml:space="preserve">                    KvK 34321483</t>
  </si>
  <si>
    <t>IBAN: NL30RABO0330749242</t>
  </si>
  <si>
    <t>VF021</t>
  </si>
  <si>
    <t>Stapelstoel hout</t>
  </si>
  <si>
    <t>Gaarne betalen binnen 30 dagen.</t>
  </si>
  <si>
    <t xml:space="preserve">    Er is al een inkoopfactuur ingevuld. De rest mag jij doen.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</si>
</sst>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24"/>
      <color theme="1"/>
      <name val="Century Gothic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b/>
      <sz val="10"/>
      <color theme="1"/>
      <name val="Century Gothic"/>
      <family val="2"/>
    </font>
    <font>
      <i/>
      <sz val="10"/>
      <name val="Arial"/>
      <family val="2"/>
    </font>
    <font>
      <sz val="11"/>
      <name val="Tahoma"/>
      <family val="2"/>
    </font>
    <font>
      <b/>
      <sz val="28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4"/>
      <name val="Bradley Hand ITC"/>
      <family val="4"/>
    </font>
    <font>
      <b/>
      <i/>
      <sz val="12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Baskerville Old Face"/>
      <family val="1"/>
    </font>
    <font>
      <b/>
      <sz val="24"/>
      <color theme="1"/>
      <name val="Baskerville Old Face"/>
      <family val="1"/>
    </font>
    <font>
      <b/>
      <sz val="12"/>
      <color theme="1"/>
      <name val="Baskerville Old Face"/>
      <family val="1"/>
    </font>
    <font>
      <sz val="12"/>
      <color theme="1"/>
      <name val="Baskerville Old Face"/>
      <family val="1"/>
    </font>
    <font>
      <b/>
      <sz val="10"/>
      <color theme="1"/>
      <name val="Baskerville Old Face"/>
      <family val="1"/>
    </font>
    <font>
      <sz val="11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 tint="-0.499984740745262"/>
      <name val="Trebuchet MS"/>
      <family val="2"/>
    </font>
    <font>
      <sz val="11"/>
      <name val="Trebuchet MS"/>
      <family val="2"/>
    </font>
    <font>
      <sz val="12"/>
      <color rgb="FF404040"/>
      <name val="Trebuchet MS"/>
      <family val="2"/>
    </font>
    <font>
      <b/>
      <sz val="12"/>
      <color theme="1"/>
      <name val="Trebuchet MS"/>
      <family val="2"/>
    </font>
    <font>
      <b/>
      <sz val="16"/>
      <color theme="1"/>
      <name val="Trebuchet MS"/>
      <family val="2"/>
    </font>
    <font>
      <b/>
      <sz val="10"/>
      <color theme="1"/>
      <name val="Trebuchet MS"/>
      <family val="2"/>
    </font>
    <font>
      <sz val="8.5"/>
      <color rgb="FF000000"/>
      <name val="Trebuchet MS"/>
      <family val="2"/>
    </font>
    <font>
      <sz val="10"/>
      <name val="Trebuchet MS"/>
      <family val="2"/>
    </font>
    <font>
      <sz val="10"/>
      <color rgb="FF000000"/>
      <name val="Trebuchet MS"/>
      <family val="2"/>
    </font>
    <font>
      <sz val="8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ndara"/>
      <family val="2"/>
    </font>
    <font>
      <i/>
      <sz val="10"/>
      <name val="Candara"/>
      <family val="2"/>
    </font>
    <font>
      <b/>
      <sz val="20"/>
      <color theme="1"/>
      <name val="Candara"/>
      <family val="2"/>
    </font>
    <font>
      <b/>
      <sz val="10"/>
      <color theme="1"/>
      <name val="Candara"/>
      <family val="2"/>
    </font>
    <font>
      <sz val="9"/>
      <color theme="1"/>
      <name val="Candara"/>
      <family val="2"/>
    </font>
    <font>
      <sz val="11"/>
      <color theme="1"/>
      <name val="Candara"/>
      <family val="2"/>
    </font>
    <font>
      <sz val="10"/>
      <color rgb="FFFF0000"/>
      <name val="Candara"/>
      <family val="2"/>
    </font>
    <font>
      <sz val="10"/>
      <name val="Arial"/>
      <family val="2"/>
    </font>
    <font>
      <sz val="8"/>
      <color theme="1"/>
      <name val="Candara"/>
      <family val="2"/>
    </font>
    <font>
      <sz val="10"/>
      <color theme="1"/>
      <name val="Ebrima"/>
    </font>
    <font>
      <b/>
      <sz val="10"/>
      <color theme="1"/>
      <name val="Ebrima"/>
    </font>
    <font>
      <b/>
      <sz val="36"/>
      <color theme="1"/>
      <name val="Ebrima"/>
    </font>
    <font>
      <sz val="10"/>
      <color rgb="FF000000"/>
      <name val="Ebrima"/>
    </font>
    <font>
      <b/>
      <sz val="10"/>
      <name val="Ebrima"/>
    </font>
    <font>
      <i/>
      <sz val="10"/>
      <color theme="1"/>
      <name val="Ebrima"/>
    </font>
    <font>
      <sz val="10"/>
      <name val="Ebrima"/>
    </font>
    <font>
      <b/>
      <sz val="48"/>
      <name val="Ebrima"/>
    </font>
    <font>
      <b/>
      <i/>
      <sz val="10"/>
      <color theme="1"/>
      <name val="Ebrima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F3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F1D3"/>
        <bgColor indexed="64"/>
      </patternFill>
    </fill>
    <fill>
      <patternFill patternType="solid">
        <fgColor rgb="FFD5B8EA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/>
      <bottom/>
      <diagonal/>
    </border>
    <border>
      <left/>
      <right style="medium">
        <color indexed="64"/>
      </right>
      <top style="medium">
        <color rgb="FFA6A6A6"/>
      </top>
      <bottom style="medium">
        <color rgb="FFA6A6A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7" fillId="0" borderId="0"/>
    <xf numFmtId="0" fontId="27" fillId="6" borderId="0" applyNumberFormat="0" applyBorder="0" applyAlignment="0" applyProtection="0"/>
    <xf numFmtId="0" fontId="50" fillId="0" borderId="0"/>
  </cellStyleXfs>
  <cellXfs count="4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3" xfId="0" applyFont="1" applyBorder="1"/>
    <xf numFmtId="1" fontId="1" fillId="0" borderId="3" xfId="0" applyNumberFormat="1" applyFont="1" applyBorder="1"/>
    <xf numFmtId="14" fontId="1" fillId="0" borderId="3" xfId="0" applyNumberFormat="1" applyFont="1" applyBorder="1"/>
    <xf numFmtId="0" fontId="7" fillId="0" borderId="0" xfId="1"/>
    <xf numFmtId="44" fontId="8" fillId="0" borderId="0" xfId="0" applyNumberFormat="1" applyFont="1" applyAlignment="1">
      <alignment horizontal="left"/>
    </xf>
    <xf numFmtId="0" fontId="9" fillId="0" borderId="0" xfId="1" applyFont="1"/>
    <xf numFmtId="0" fontId="6" fillId="0" borderId="0" xfId="0" applyFont="1" applyAlignment="1">
      <alignment horizontal="center"/>
    </xf>
    <xf numFmtId="0" fontId="10" fillId="2" borderId="1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4" fontId="4" fillId="2" borderId="0" xfId="0" applyNumberFormat="1" applyFont="1" applyFill="1"/>
    <xf numFmtId="0" fontId="4" fillId="2" borderId="0" xfId="0" applyFont="1" applyFill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10" fillId="2" borderId="2" xfId="0" applyFont="1" applyFill="1" applyBorder="1"/>
    <xf numFmtId="44" fontId="4" fillId="2" borderId="2" xfId="0" applyNumberFormat="1" applyFont="1" applyFill="1" applyBorder="1"/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left"/>
    </xf>
    <xf numFmtId="0" fontId="11" fillId="3" borderId="5" xfId="0" applyFont="1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0" xfId="0" applyFill="1"/>
    <xf numFmtId="0" fontId="0" fillId="3" borderId="4" xfId="0" applyFill="1" applyBorder="1"/>
    <xf numFmtId="0" fontId="0" fillId="3" borderId="7" xfId="0" applyFill="1" applyBorder="1"/>
    <xf numFmtId="0" fontId="12" fillId="3" borderId="0" xfId="0" applyFont="1" applyFill="1"/>
    <xf numFmtId="0" fontId="8" fillId="3" borderId="0" xfId="0" applyFont="1" applyFill="1"/>
    <xf numFmtId="0" fontId="8" fillId="3" borderId="7" xfId="0" applyFont="1" applyFill="1" applyBorder="1"/>
    <xf numFmtId="0" fontId="13" fillId="3" borderId="4" xfId="0" applyFont="1" applyFill="1" applyBorder="1"/>
    <xf numFmtId="0" fontId="8" fillId="3" borderId="4" xfId="0" applyFont="1" applyFill="1" applyBorder="1"/>
    <xf numFmtId="0" fontId="14" fillId="3" borderId="0" xfId="0" applyFont="1" applyFill="1"/>
    <xf numFmtId="14" fontId="8" fillId="3" borderId="7" xfId="0" applyNumberFormat="1" applyFont="1" applyFill="1" applyBorder="1"/>
    <xf numFmtId="0" fontId="8" fillId="3" borderId="0" xfId="0" applyFont="1" applyFill="1" applyAlignment="1">
      <alignment horizontal="right"/>
    </xf>
    <xf numFmtId="0" fontId="14" fillId="3" borderId="7" xfId="0" applyFont="1" applyFill="1" applyBorder="1"/>
    <xf numFmtId="0" fontId="7" fillId="3" borderId="4" xfId="0" quotePrefix="1" applyFont="1" applyFill="1" applyBorder="1"/>
    <xf numFmtId="0" fontId="15" fillId="3" borderId="4" xfId="0" applyFont="1" applyFill="1" applyBorder="1"/>
    <xf numFmtId="0" fontId="16" fillId="3" borderId="0" xfId="0" applyFont="1" applyFill="1"/>
    <xf numFmtId="0" fontId="16" fillId="3" borderId="7" xfId="0" applyFont="1" applyFill="1" applyBorder="1"/>
    <xf numFmtId="0" fontId="8" fillId="3" borderId="0" xfId="0" applyFont="1" applyFill="1" applyAlignment="1">
      <alignment horizontal="center"/>
    </xf>
    <xf numFmtId="164" fontId="8" fillId="3" borderId="0" xfId="0" applyNumberFormat="1" applyFont="1" applyFill="1"/>
    <xf numFmtId="164" fontId="8" fillId="3" borderId="7" xfId="0" applyNumberFormat="1" applyFont="1" applyFill="1" applyBorder="1"/>
    <xf numFmtId="44" fontId="8" fillId="3" borderId="0" xfId="0" applyNumberFormat="1" applyFont="1" applyFill="1" applyAlignment="1">
      <alignment horizontal="left"/>
    </xf>
    <xf numFmtId="9" fontId="8" fillId="3" borderId="0" xfId="0" applyNumberFormat="1" applyFont="1" applyFill="1" applyAlignment="1">
      <alignment horizontal="left"/>
    </xf>
    <xf numFmtId="2" fontId="0" fillId="3" borderId="0" xfId="0" applyNumberFormat="1" applyFill="1"/>
    <xf numFmtId="164" fontId="8" fillId="3" borderId="8" xfId="0" quotePrefix="1" applyNumberFormat="1" applyFont="1" applyFill="1" applyBorder="1"/>
    <xf numFmtId="0" fontId="16" fillId="3" borderId="0" xfId="0" applyFont="1" applyFill="1" applyAlignment="1">
      <alignment horizontal="right"/>
    </xf>
    <xf numFmtId="164" fontId="16" fillId="3" borderId="9" xfId="0" applyNumberFormat="1" applyFont="1" applyFill="1" applyBorder="1"/>
    <xf numFmtId="0" fontId="17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0" fillId="3" borderId="10" xfId="0" applyFill="1" applyBorder="1"/>
    <xf numFmtId="0" fontId="0" fillId="3" borderId="1" xfId="0" applyFill="1" applyBorder="1"/>
    <xf numFmtId="0" fontId="7" fillId="3" borderId="1" xfId="0" applyFont="1" applyFill="1" applyBorder="1"/>
    <xf numFmtId="0" fontId="8" fillId="3" borderId="1" xfId="0" applyFont="1" applyFill="1" applyBorder="1"/>
    <xf numFmtId="0" fontId="0" fillId="3" borderId="11" xfId="0" applyFill="1" applyBorder="1"/>
    <xf numFmtId="14" fontId="8" fillId="3" borderId="0" xfId="0" applyNumberFormat="1" applyFont="1" applyFill="1"/>
    <xf numFmtId="0" fontId="16" fillId="3" borderId="4" xfId="0" applyFont="1" applyFill="1" applyBorder="1"/>
    <xf numFmtId="0" fontId="8" fillId="3" borderId="7" xfId="0" applyFont="1" applyFill="1" applyBorder="1" applyAlignment="1">
      <alignment horizontal="center"/>
    </xf>
    <xf numFmtId="0" fontId="19" fillId="3" borderId="0" xfId="0" applyFont="1" applyFill="1"/>
    <xf numFmtId="0" fontId="8" fillId="3" borderId="10" xfId="0" applyFont="1" applyFill="1" applyBorder="1"/>
    <xf numFmtId="9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164" fontId="8" fillId="3" borderId="11" xfId="0" applyNumberFormat="1" applyFont="1" applyFill="1" applyBorder="1"/>
    <xf numFmtId="164" fontId="8" fillId="3" borderId="0" xfId="0" quotePrefix="1" applyNumberFormat="1" applyFont="1" applyFill="1"/>
    <xf numFmtId="0" fontId="1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20" fillId="3" borderId="0" xfId="0" applyFont="1" applyFill="1"/>
    <xf numFmtId="0" fontId="5" fillId="3" borderId="0" xfId="0" applyFont="1" applyFill="1" applyAlignment="1">
      <alignment horizontal="right"/>
    </xf>
    <xf numFmtId="0" fontId="9" fillId="3" borderId="0" xfId="1" applyFont="1" applyFill="1"/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2" fillId="3" borderId="3" xfId="0" applyFont="1" applyFill="1" applyBorder="1"/>
    <xf numFmtId="0" fontId="1" fillId="3" borderId="3" xfId="0" applyFont="1" applyFill="1" applyBorder="1"/>
    <xf numFmtId="0" fontId="1" fillId="3" borderId="2" xfId="0" applyFont="1" applyFill="1" applyBorder="1"/>
    <xf numFmtId="1" fontId="1" fillId="3" borderId="3" xfId="0" applyNumberFormat="1" applyFont="1" applyFill="1" applyBorder="1"/>
    <xf numFmtId="14" fontId="1" fillId="3" borderId="3" xfId="0" applyNumberFormat="1" applyFont="1" applyFill="1" applyBorder="1"/>
    <xf numFmtId="0" fontId="10" fillId="4" borderId="1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44" fontId="4" fillId="4" borderId="0" xfId="0" applyNumberFormat="1" applyFont="1" applyFill="1"/>
    <xf numFmtId="165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1" xfId="0" applyFont="1" applyFill="1" applyBorder="1"/>
    <xf numFmtId="0" fontId="4" fillId="4" borderId="2" xfId="0" applyFont="1" applyFill="1" applyBorder="1" applyAlignment="1">
      <alignment horizontal="right"/>
    </xf>
    <xf numFmtId="0" fontId="10" fillId="4" borderId="2" xfId="0" applyFont="1" applyFill="1" applyBorder="1"/>
    <xf numFmtId="44" fontId="4" fillId="4" borderId="2" xfId="0" applyNumberFormat="1" applyFont="1" applyFill="1" applyBorder="1"/>
    <xf numFmtId="0" fontId="21" fillId="3" borderId="0" xfId="0" applyFont="1" applyFill="1"/>
    <xf numFmtId="0" fontId="24" fillId="3" borderId="0" xfId="0" applyFont="1" applyFill="1"/>
    <xf numFmtId="0" fontId="24" fillId="3" borderId="0" xfId="0" applyFont="1" applyFill="1" applyAlignment="1">
      <alignment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44" fontId="21" fillId="3" borderId="22" xfId="0" applyNumberFormat="1" applyFont="1" applyFill="1" applyBorder="1" applyAlignment="1">
      <alignment vertical="center" wrapText="1"/>
    </xf>
    <xf numFmtId="0" fontId="21" fillId="3" borderId="22" xfId="0" applyFont="1" applyFill="1" applyBorder="1" applyAlignment="1">
      <alignment vertical="center" wrapText="1"/>
    </xf>
    <xf numFmtId="44" fontId="21" fillId="3" borderId="21" xfId="0" applyNumberFormat="1" applyFont="1" applyFill="1" applyBorder="1" applyAlignment="1">
      <alignment vertical="center" wrapText="1"/>
    </xf>
    <xf numFmtId="44" fontId="21" fillId="3" borderId="0" xfId="0" applyNumberFormat="1" applyFont="1" applyFill="1" applyAlignment="1">
      <alignment vertical="center" wrapText="1"/>
    </xf>
    <xf numFmtId="9" fontId="21" fillId="3" borderId="21" xfId="0" applyNumberFormat="1" applyFont="1" applyFill="1" applyBorder="1" applyAlignment="1">
      <alignment horizontal="left" vertical="center" wrapText="1"/>
    </xf>
    <xf numFmtId="44" fontId="21" fillId="3" borderId="24" xfId="0" applyNumberFormat="1" applyFont="1" applyFill="1" applyBorder="1" applyAlignment="1">
      <alignment vertical="center" wrapText="1"/>
    </xf>
    <xf numFmtId="44" fontId="25" fillId="3" borderId="26" xfId="0" applyNumberFormat="1" applyFont="1" applyFill="1" applyBorder="1" applyAlignment="1">
      <alignment vertical="center" wrapText="1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44" fontId="21" fillId="3" borderId="22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/>
    </xf>
    <xf numFmtId="0" fontId="28" fillId="6" borderId="0" xfId="2" applyFont="1" applyBorder="1"/>
    <xf numFmtId="0" fontId="27" fillId="3" borderId="0" xfId="2" applyFill="1" applyAlignment="1">
      <alignment horizontal="center" vertical="center"/>
    </xf>
    <xf numFmtId="0" fontId="29" fillId="3" borderId="0" xfId="0" applyFont="1" applyFill="1"/>
    <xf numFmtId="0" fontId="0" fillId="3" borderId="0" xfId="0" applyFill="1" applyAlignment="1">
      <alignment horizontal="left" vertical="center" indent="15"/>
    </xf>
    <xf numFmtId="0" fontId="30" fillId="3" borderId="0" xfId="0" applyFont="1" applyFill="1"/>
    <xf numFmtId="0" fontId="31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3" fillId="3" borderId="0" xfId="0" applyFont="1" applyFill="1" applyAlignment="1">
      <alignment vertical="center"/>
    </xf>
    <xf numFmtId="14" fontId="0" fillId="3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34" fillId="3" borderId="0" xfId="0" applyFont="1" applyFill="1" applyAlignment="1">
      <alignment vertical="center" wrapText="1"/>
    </xf>
    <xf numFmtId="0" fontId="35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44" fontId="36" fillId="3" borderId="0" xfId="0" applyNumberFormat="1" applyFont="1" applyFill="1" applyAlignment="1">
      <alignment horizontal="left"/>
    </xf>
    <xf numFmtId="9" fontId="0" fillId="3" borderId="0" xfId="0" applyNumberFormat="1" applyFill="1"/>
    <xf numFmtId="44" fontId="0" fillId="3" borderId="0" xfId="0" applyNumberFormat="1" applyFill="1"/>
    <xf numFmtId="1" fontId="37" fillId="3" borderId="0" xfId="0" applyNumberFormat="1" applyFont="1" applyFill="1" applyAlignment="1">
      <alignment vertical="center" wrapText="1"/>
    </xf>
    <xf numFmtId="1" fontId="35" fillId="3" borderId="0" xfId="0" applyNumberFormat="1" applyFont="1" applyFill="1" applyAlignment="1">
      <alignment vertical="center" wrapText="1"/>
    </xf>
    <xf numFmtId="44" fontId="0" fillId="3" borderId="0" xfId="0" applyNumberFormat="1" applyFill="1" applyAlignment="1">
      <alignment horizontal="left"/>
    </xf>
    <xf numFmtId="9" fontId="0" fillId="3" borderId="0" xfId="0" applyNumberFormat="1" applyFill="1" applyAlignment="1">
      <alignment horizontal="center"/>
    </xf>
    <xf numFmtId="0" fontId="38" fillId="3" borderId="0" xfId="0" applyFont="1" applyFill="1"/>
    <xf numFmtId="44" fontId="0" fillId="3" borderId="27" xfId="0" applyNumberFormat="1" applyFill="1" applyBorder="1"/>
    <xf numFmtId="0" fontId="39" fillId="3" borderId="0" xfId="0" applyFont="1" applyFill="1" applyAlignment="1">
      <alignment vertical="center"/>
    </xf>
    <xf numFmtId="0" fontId="29" fillId="3" borderId="0" xfId="0" applyFont="1" applyFill="1" applyProtection="1">
      <protection locked="0"/>
    </xf>
    <xf numFmtId="0" fontId="34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41" fillId="0" borderId="0" xfId="0" applyFont="1"/>
    <xf numFmtId="0" fontId="11" fillId="3" borderId="0" xfId="0" applyFont="1" applyFill="1"/>
    <xf numFmtId="0" fontId="13" fillId="3" borderId="0" xfId="0" applyFont="1" applyFill="1"/>
    <xf numFmtId="0" fontId="7" fillId="3" borderId="0" xfId="0" quotePrefix="1" applyFont="1" applyFill="1"/>
    <xf numFmtId="0" fontId="40" fillId="3" borderId="0" xfId="0" applyFont="1" applyFill="1"/>
    <xf numFmtId="0" fontId="8" fillId="3" borderId="0" xfId="0" applyFont="1" applyFill="1" applyAlignment="1" applyProtection="1">
      <alignment horizontal="center"/>
      <protection hidden="1"/>
    </xf>
    <xf numFmtId="44" fontId="8" fillId="3" borderId="0" xfId="0" applyNumberFormat="1" applyFont="1" applyFill="1" applyAlignment="1" applyProtection="1">
      <alignment horizontal="left"/>
      <protection hidden="1"/>
    </xf>
    <xf numFmtId="0" fontId="8" fillId="3" borderId="0" xfId="0" applyFont="1" applyFill="1" applyProtection="1">
      <protection hidden="1"/>
    </xf>
    <xf numFmtId="164" fontId="8" fillId="3" borderId="0" xfId="0" applyNumberFormat="1" applyFont="1" applyFill="1" applyProtection="1">
      <protection hidden="1"/>
    </xf>
    <xf numFmtId="0" fontId="8" fillId="3" borderId="0" xfId="0" applyFont="1" applyFill="1" applyProtection="1">
      <protection locked="0"/>
    </xf>
    <xf numFmtId="0" fontId="8" fillId="3" borderId="0" xfId="0" applyFont="1" applyFill="1" applyProtection="1">
      <protection locked="0" hidden="1"/>
    </xf>
    <xf numFmtId="0" fontId="0" fillId="3" borderId="0" xfId="0" applyFill="1" applyProtection="1">
      <protection locked="0"/>
    </xf>
    <xf numFmtId="0" fontId="8" fillId="3" borderId="0" xfId="0" applyFont="1" applyFill="1" applyAlignment="1" applyProtection="1">
      <alignment horizontal="right"/>
      <protection locked="0" hidden="1"/>
    </xf>
    <xf numFmtId="164" fontId="8" fillId="3" borderId="0" xfId="0" applyNumberFormat="1" applyFont="1" applyFill="1" applyProtection="1">
      <protection locked="0" hidden="1"/>
    </xf>
    <xf numFmtId="0" fontId="8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left"/>
      <protection hidden="1"/>
    </xf>
    <xf numFmtId="164" fontId="8" fillId="3" borderId="31" xfId="0" quotePrefix="1" applyNumberFormat="1" applyFont="1" applyFill="1" applyBorder="1"/>
    <xf numFmtId="164" fontId="16" fillId="3" borderId="32" xfId="0" applyNumberFormat="1" applyFont="1" applyFill="1" applyBorder="1"/>
    <xf numFmtId="0" fontId="7" fillId="3" borderId="0" xfId="0" quotePrefix="1" applyFont="1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18" fillId="3" borderId="0" xfId="0" applyFont="1" applyFill="1" applyProtection="1">
      <protection locked="0"/>
    </xf>
    <xf numFmtId="0" fontId="42" fillId="3" borderId="0" xfId="0" applyFont="1" applyFill="1"/>
    <xf numFmtId="0" fontId="21" fillId="3" borderId="0" xfId="0" applyFont="1" applyFill="1" applyProtection="1"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21" fillId="3" borderId="21" xfId="0" applyFont="1" applyFill="1" applyBorder="1" applyAlignment="1" applyProtection="1">
      <alignment horizontal="center" vertical="center" wrapText="1"/>
      <protection hidden="1"/>
    </xf>
    <xf numFmtId="44" fontId="21" fillId="3" borderId="22" xfId="0" applyNumberFormat="1" applyFont="1" applyFill="1" applyBorder="1" applyAlignment="1" applyProtection="1">
      <alignment vertical="center" wrapText="1"/>
      <protection hidden="1"/>
    </xf>
    <xf numFmtId="0" fontId="21" fillId="3" borderId="21" xfId="0" applyFont="1" applyFill="1" applyBorder="1" applyAlignment="1" applyProtection="1">
      <alignment vertical="center" wrapText="1"/>
      <protection hidden="1"/>
    </xf>
    <xf numFmtId="44" fontId="21" fillId="3" borderId="21" xfId="0" applyNumberFormat="1" applyFont="1" applyFill="1" applyBorder="1" applyAlignment="1" applyProtection="1">
      <alignment vertical="center" wrapText="1"/>
      <protection hidden="1"/>
    </xf>
    <xf numFmtId="0" fontId="21" fillId="3" borderId="22" xfId="0" applyFont="1" applyFill="1" applyBorder="1" applyAlignment="1" applyProtection="1">
      <alignment vertical="center" wrapText="1"/>
      <protection hidden="1"/>
    </xf>
    <xf numFmtId="44" fontId="21" fillId="3" borderId="0" xfId="0" applyNumberFormat="1" applyFont="1" applyFill="1" applyAlignment="1" applyProtection="1">
      <alignment vertical="center" wrapText="1"/>
      <protection locked="0"/>
    </xf>
    <xf numFmtId="9" fontId="21" fillId="3" borderId="21" xfId="0" applyNumberFormat="1" applyFont="1" applyFill="1" applyBorder="1" applyAlignment="1" applyProtection="1">
      <alignment horizontal="left" vertical="center" wrapText="1"/>
      <protection hidden="1"/>
    </xf>
    <xf numFmtId="44" fontId="21" fillId="3" borderId="24" xfId="0" applyNumberFormat="1" applyFont="1" applyFill="1" applyBorder="1" applyAlignment="1" applyProtection="1">
      <alignment vertical="center" wrapText="1"/>
      <protection hidden="1"/>
    </xf>
    <xf numFmtId="44" fontId="25" fillId="3" borderId="26" xfId="0" applyNumberFormat="1" applyFont="1" applyFill="1" applyBorder="1" applyAlignment="1" applyProtection="1">
      <alignment vertical="center" wrapText="1"/>
      <protection hidden="1"/>
    </xf>
    <xf numFmtId="0" fontId="26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8" fillId="6" borderId="0" xfId="2" applyFont="1" applyBorder="1" applyProtection="1">
      <protection locked="0"/>
    </xf>
    <xf numFmtId="0" fontId="27" fillId="3" borderId="0" xfId="2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 indent="15"/>
      <protection locked="0"/>
    </xf>
    <xf numFmtId="0" fontId="30" fillId="3" borderId="0" xfId="0" applyFont="1" applyFill="1" applyProtection="1">
      <protection locked="0"/>
    </xf>
    <xf numFmtId="0" fontId="31" fillId="3" borderId="0" xfId="0" applyFont="1" applyFill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32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14" fontId="0" fillId="3" borderId="0" xfId="0" applyNumberForma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34" fillId="3" borderId="0" xfId="0" applyFont="1" applyFill="1" applyAlignment="1" applyProtection="1">
      <alignment vertical="center" wrapText="1"/>
      <protection locked="0"/>
    </xf>
    <xf numFmtId="0" fontId="35" fillId="3" borderId="0" xfId="0" applyFont="1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44" fontId="36" fillId="3" borderId="0" xfId="0" applyNumberFormat="1" applyFont="1" applyFill="1" applyAlignment="1" applyProtection="1">
      <alignment horizontal="left"/>
      <protection locked="0"/>
    </xf>
    <xf numFmtId="9" fontId="0" fillId="3" borderId="0" xfId="0" applyNumberFormat="1" applyFill="1" applyProtection="1">
      <protection locked="0"/>
    </xf>
    <xf numFmtId="44" fontId="0" fillId="3" borderId="0" xfId="0" applyNumberFormat="1" applyFill="1" applyProtection="1">
      <protection hidden="1"/>
    </xf>
    <xf numFmtId="0" fontId="0" fillId="3" borderId="0" xfId="0" applyFill="1" applyProtection="1">
      <protection hidden="1"/>
    </xf>
    <xf numFmtId="1" fontId="35" fillId="3" borderId="0" xfId="0" applyNumberFormat="1" applyFont="1" applyFill="1" applyAlignment="1" applyProtection="1">
      <alignment vertical="center" wrapText="1"/>
      <protection locked="0"/>
    </xf>
    <xf numFmtId="44" fontId="0" fillId="3" borderId="0" xfId="0" applyNumberFormat="1" applyFill="1" applyAlignment="1" applyProtection="1">
      <alignment horizontal="left"/>
      <protection locked="0"/>
    </xf>
    <xf numFmtId="0" fontId="0" fillId="3" borderId="1" xfId="0" applyFill="1" applyBorder="1" applyProtection="1">
      <protection hidden="1"/>
    </xf>
    <xf numFmtId="9" fontId="0" fillId="3" borderId="0" xfId="0" applyNumberFormat="1" applyFill="1" applyAlignment="1" applyProtection="1">
      <alignment horizontal="center"/>
      <protection locked="0"/>
    </xf>
    <xf numFmtId="0" fontId="38" fillId="3" borderId="0" xfId="0" applyFont="1" applyFill="1" applyProtection="1">
      <protection locked="0"/>
    </xf>
    <xf numFmtId="44" fontId="0" fillId="3" borderId="27" xfId="0" applyNumberFormat="1" applyFill="1" applyBorder="1" applyProtection="1">
      <protection hidden="1"/>
    </xf>
    <xf numFmtId="0" fontId="39" fillId="3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/>
    </xf>
    <xf numFmtId="0" fontId="43" fillId="3" borderId="33" xfId="0" applyFont="1" applyFill="1" applyBorder="1"/>
    <xf numFmtId="0" fontId="43" fillId="3" borderId="34" xfId="0" applyFont="1" applyFill="1" applyBorder="1"/>
    <xf numFmtId="0" fontId="43" fillId="3" borderId="35" xfId="0" applyFont="1" applyFill="1" applyBorder="1"/>
    <xf numFmtId="0" fontId="43" fillId="3" borderId="36" xfId="0" applyFont="1" applyFill="1" applyBorder="1"/>
    <xf numFmtId="0" fontId="43" fillId="3" borderId="0" xfId="0" applyFont="1" applyFill="1"/>
    <xf numFmtId="0" fontId="43" fillId="3" borderId="37" xfId="0" applyFont="1" applyFill="1" applyBorder="1"/>
    <xf numFmtId="0" fontId="44" fillId="3" borderId="0" xfId="0" applyFont="1" applyFill="1" applyAlignment="1">
      <alignment horizontal="left"/>
    </xf>
    <xf numFmtId="0" fontId="45" fillId="3" borderId="0" xfId="0" applyFont="1" applyFill="1"/>
    <xf numFmtId="14" fontId="43" fillId="3" borderId="0" xfId="0" applyNumberFormat="1" applyFont="1" applyFill="1" applyAlignment="1">
      <alignment horizontal="left"/>
    </xf>
    <xf numFmtId="0" fontId="43" fillId="3" borderId="0" xfId="0" applyFont="1" applyFill="1" applyAlignment="1">
      <alignment horizontal="left"/>
    </xf>
    <xf numFmtId="0" fontId="46" fillId="3" borderId="38" xfId="0" applyFont="1" applyFill="1" applyBorder="1" applyAlignment="1">
      <alignment horizontal="left" vertical="center" wrapText="1"/>
    </xf>
    <xf numFmtId="0" fontId="46" fillId="3" borderId="12" xfId="0" applyFont="1" applyFill="1" applyBorder="1" applyAlignment="1">
      <alignment horizontal="left" vertical="center" wrapText="1"/>
    </xf>
    <xf numFmtId="0" fontId="46" fillId="3" borderId="12" xfId="0" applyFont="1" applyFill="1" applyBorder="1" applyAlignment="1">
      <alignment horizontal="right" vertical="center" wrapText="1"/>
    </xf>
    <xf numFmtId="0" fontId="43" fillId="3" borderId="38" xfId="0" applyFont="1" applyFill="1" applyBorder="1" applyAlignment="1">
      <alignment vertical="center"/>
    </xf>
    <xf numFmtId="0" fontId="43" fillId="3" borderId="12" xfId="0" applyFont="1" applyFill="1" applyBorder="1" applyAlignment="1">
      <alignment horizontal="left" vertical="center" wrapText="1"/>
    </xf>
    <xf numFmtId="44" fontId="43" fillId="3" borderId="12" xfId="0" applyNumberFormat="1" applyFont="1" applyFill="1" applyBorder="1" applyAlignment="1">
      <alignment horizontal="left" vertical="center" wrapText="1"/>
    </xf>
    <xf numFmtId="44" fontId="43" fillId="3" borderId="12" xfId="0" applyNumberFormat="1" applyFont="1" applyFill="1" applyBorder="1" applyAlignment="1" applyProtection="1">
      <alignment horizontal="right" vertical="center" wrapText="1"/>
      <protection hidden="1"/>
    </xf>
    <xf numFmtId="0" fontId="43" fillId="3" borderId="38" xfId="0" applyFont="1" applyFill="1" applyBorder="1" applyAlignment="1">
      <alignment vertical="center" wrapText="1"/>
    </xf>
    <xf numFmtId="0" fontId="43" fillId="3" borderId="12" xfId="0" applyFont="1" applyFill="1" applyBorder="1" applyAlignment="1">
      <alignment vertical="center" wrapText="1"/>
    </xf>
    <xf numFmtId="0" fontId="43" fillId="3" borderId="12" xfId="0" applyFont="1" applyFill="1" applyBorder="1" applyAlignment="1" applyProtection="1">
      <alignment vertical="center" wrapText="1"/>
      <protection hidden="1"/>
    </xf>
    <xf numFmtId="44" fontId="43" fillId="3" borderId="37" xfId="0" applyNumberFormat="1" applyFont="1" applyFill="1" applyBorder="1" applyAlignment="1">
      <alignment vertical="center" wrapText="1"/>
    </xf>
    <xf numFmtId="44" fontId="43" fillId="3" borderId="12" xfId="0" applyNumberFormat="1" applyFont="1" applyFill="1" applyBorder="1" applyAlignment="1" applyProtection="1">
      <alignment vertical="center" wrapText="1"/>
      <protection hidden="1"/>
    </xf>
    <xf numFmtId="0" fontId="47" fillId="3" borderId="12" xfId="0" applyFont="1" applyFill="1" applyBorder="1" applyAlignment="1">
      <alignment vertical="center" wrapText="1"/>
    </xf>
    <xf numFmtId="9" fontId="43" fillId="3" borderId="12" xfId="0" applyNumberFormat="1" applyFont="1" applyFill="1" applyBorder="1" applyAlignment="1">
      <alignment horizontal="left" vertical="center" wrapText="1"/>
    </xf>
    <xf numFmtId="44" fontId="46" fillId="3" borderId="12" xfId="0" applyNumberFormat="1" applyFont="1" applyFill="1" applyBorder="1" applyAlignment="1" applyProtection="1">
      <alignment vertical="center" wrapText="1"/>
      <protection hidden="1"/>
    </xf>
    <xf numFmtId="0" fontId="48" fillId="3" borderId="36" xfId="0" applyFont="1" applyFill="1" applyBorder="1" applyAlignment="1">
      <alignment vertical="center"/>
    </xf>
    <xf numFmtId="0" fontId="49" fillId="3" borderId="0" xfId="0" applyFont="1" applyFill="1"/>
    <xf numFmtId="0" fontId="48" fillId="3" borderId="0" xfId="0" applyFont="1" applyFill="1" applyAlignment="1">
      <alignment horizontal="center" vertical="center"/>
    </xf>
    <xf numFmtId="0" fontId="43" fillId="3" borderId="41" xfId="0" applyFont="1" applyFill="1" applyBorder="1"/>
    <xf numFmtId="0" fontId="43" fillId="3" borderId="31" xfId="0" applyFont="1" applyFill="1" applyBorder="1"/>
    <xf numFmtId="0" fontId="43" fillId="3" borderId="42" xfId="0" applyFont="1" applyFill="1" applyBorder="1"/>
    <xf numFmtId="165" fontId="43" fillId="3" borderId="12" xfId="0" applyNumberFormat="1" applyFont="1" applyFill="1" applyBorder="1" applyAlignment="1">
      <alignment horizontal="right" vertical="center" wrapText="1"/>
    </xf>
    <xf numFmtId="44" fontId="43" fillId="3" borderId="12" xfId="0" applyNumberFormat="1" applyFont="1" applyFill="1" applyBorder="1" applyAlignment="1">
      <alignment horizontal="right" vertical="center" wrapText="1"/>
    </xf>
    <xf numFmtId="44" fontId="43" fillId="3" borderId="12" xfId="0" applyNumberFormat="1" applyFont="1" applyFill="1" applyBorder="1" applyAlignment="1">
      <alignment vertical="center" wrapText="1"/>
    </xf>
    <xf numFmtId="44" fontId="46" fillId="3" borderId="12" xfId="0" applyNumberFormat="1" applyFont="1" applyFill="1" applyBorder="1" applyAlignment="1">
      <alignment vertical="center" wrapText="1"/>
    </xf>
    <xf numFmtId="0" fontId="19" fillId="3" borderId="0" xfId="3" applyFont="1" applyFill="1"/>
    <xf numFmtId="0" fontId="43" fillId="3" borderId="33" xfId="0" applyFont="1" applyFill="1" applyBorder="1" applyProtection="1">
      <protection locked="0"/>
    </xf>
    <xf numFmtId="0" fontId="43" fillId="3" borderId="34" xfId="0" applyFont="1" applyFill="1" applyBorder="1" applyProtection="1">
      <protection locked="0"/>
    </xf>
    <xf numFmtId="0" fontId="43" fillId="3" borderId="35" xfId="0" applyFont="1" applyFill="1" applyBorder="1" applyProtection="1">
      <protection locked="0"/>
    </xf>
    <xf numFmtId="0" fontId="43" fillId="3" borderId="36" xfId="0" applyFont="1" applyFill="1" applyBorder="1" applyProtection="1">
      <protection locked="0"/>
    </xf>
    <xf numFmtId="0" fontId="43" fillId="3" borderId="0" xfId="0" applyFont="1" applyFill="1" applyProtection="1">
      <protection locked="0"/>
    </xf>
    <xf numFmtId="0" fontId="43" fillId="3" borderId="37" xfId="0" applyFont="1" applyFill="1" applyBorder="1" applyProtection="1">
      <protection locked="0"/>
    </xf>
    <xf numFmtId="0" fontId="44" fillId="3" borderId="0" xfId="0" applyFont="1" applyFill="1" applyAlignment="1" applyProtection="1">
      <alignment horizontal="left"/>
      <protection locked="0"/>
    </xf>
    <xf numFmtId="0" fontId="45" fillId="3" borderId="0" xfId="0" applyFont="1" applyFill="1" applyProtection="1">
      <protection locked="0"/>
    </xf>
    <xf numFmtId="14" fontId="43" fillId="3" borderId="0" xfId="0" applyNumberFormat="1" applyFont="1" applyFill="1" applyAlignment="1" applyProtection="1">
      <alignment horizontal="left"/>
      <protection locked="0"/>
    </xf>
    <xf numFmtId="0" fontId="43" fillId="3" borderId="0" xfId="0" applyFont="1" applyFill="1" applyAlignment="1" applyProtection="1">
      <alignment horizontal="left"/>
      <protection locked="0"/>
    </xf>
    <xf numFmtId="0" fontId="46" fillId="3" borderId="38" xfId="0" applyFont="1" applyFill="1" applyBorder="1" applyAlignment="1" applyProtection="1">
      <alignment horizontal="left" vertical="center" wrapText="1"/>
      <protection locked="0"/>
    </xf>
    <xf numFmtId="0" fontId="46" fillId="3" borderId="12" xfId="0" applyFont="1" applyFill="1" applyBorder="1" applyAlignment="1" applyProtection="1">
      <alignment horizontal="left" vertical="center" wrapText="1"/>
      <protection locked="0"/>
    </xf>
    <xf numFmtId="0" fontId="46" fillId="3" borderId="12" xfId="0" applyFont="1" applyFill="1" applyBorder="1" applyAlignment="1" applyProtection="1">
      <alignment horizontal="right" vertical="center" wrapText="1"/>
      <protection locked="0"/>
    </xf>
    <xf numFmtId="0" fontId="43" fillId="3" borderId="38" xfId="0" applyFont="1" applyFill="1" applyBorder="1" applyAlignment="1" applyProtection="1">
      <alignment vertical="center"/>
      <protection locked="0"/>
    </xf>
    <xf numFmtId="0" fontId="43" fillId="3" borderId="12" xfId="0" applyFont="1" applyFill="1" applyBorder="1" applyAlignment="1" applyProtection="1">
      <alignment horizontal="left" vertical="center" wrapText="1"/>
      <protection locked="0"/>
    </xf>
    <xf numFmtId="0" fontId="43" fillId="3" borderId="12" xfId="0" applyFont="1" applyFill="1" applyBorder="1" applyAlignment="1" applyProtection="1">
      <alignment horizontal="left" vertical="center" wrapText="1"/>
      <protection hidden="1"/>
    </xf>
    <xf numFmtId="44" fontId="43" fillId="3" borderId="12" xfId="0" applyNumberFormat="1" applyFont="1" applyFill="1" applyBorder="1" applyAlignment="1" applyProtection="1">
      <alignment horizontal="left" vertical="center" wrapText="1"/>
      <protection hidden="1"/>
    </xf>
    <xf numFmtId="0" fontId="43" fillId="3" borderId="38" xfId="0" applyFont="1" applyFill="1" applyBorder="1" applyAlignment="1" applyProtection="1">
      <alignment vertical="center" wrapText="1"/>
      <protection locked="0"/>
    </xf>
    <xf numFmtId="44" fontId="43" fillId="3" borderId="37" xfId="0" applyNumberFormat="1" applyFont="1" applyFill="1" applyBorder="1" applyAlignment="1" applyProtection="1">
      <alignment vertical="center" wrapText="1"/>
      <protection locked="0"/>
    </xf>
    <xf numFmtId="0" fontId="43" fillId="3" borderId="12" xfId="0" applyFont="1" applyFill="1" applyBorder="1" applyAlignment="1" applyProtection="1">
      <alignment vertical="center" wrapText="1"/>
      <protection locked="0"/>
    </xf>
    <xf numFmtId="0" fontId="51" fillId="3" borderId="12" xfId="0" applyFont="1" applyFill="1" applyBorder="1" applyAlignment="1" applyProtection="1">
      <alignment vertical="center" wrapText="1"/>
      <protection hidden="1"/>
    </xf>
    <xf numFmtId="9" fontId="43" fillId="3" borderId="12" xfId="0" applyNumberFormat="1" applyFont="1" applyFill="1" applyBorder="1" applyAlignment="1" applyProtection="1">
      <alignment horizontal="left" vertical="center" wrapText="1"/>
      <protection hidden="1"/>
    </xf>
    <xf numFmtId="0" fontId="48" fillId="3" borderId="36" xfId="0" applyFont="1" applyFill="1" applyBorder="1" applyAlignment="1" applyProtection="1">
      <alignment vertical="center"/>
      <protection locked="0"/>
    </xf>
    <xf numFmtId="0" fontId="48" fillId="3" borderId="0" xfId="0" applyFont="1" applyFill="1" applyAlignment="1" applyProtection="1">
      <alignment horizontal="center" vertical="center"/>
      <protection locked="0"/>
    </xf>
    <xf numFmtId="0" fontId="43" fillId="3" borderId="41" xfId="0" applyFont="1" applyFill="1" applyBorder="1" applyProtection="1">
      <protection locked="0"/>
    </xf>
    <xf numFmtId="0" fontId="43" fillId="3" borderId="31" xfId="0" applyFont="1" applyFill="1" applyBorder="1" applyProtection="1">
      <protection locked="0"/>
    </xf>
    <xf numFmtId="0" fontId="43" fillId="3" borderId="42" xfId="0" applyFont="1" applyFill="1" applyBorder="1" applyProtection="1">
      <protection locked="0"/>
    </xf>
    <xf numFmtId="0" fontId="10" fillId="2" borderId="1" xfId="0" applyFont="1" applyFill="1" applyBorder="1" applyAlignment="1">
      <alignment horizontal="right"/>
    </xf>
    <xf numFmtId="0" fontId="52" fillId="3" borderId="0" xfId="0" applyFont="1" applyFill="1"/>
    <xf numFmtId="0" fontId="52" fillId="3" borderId="43" xfId="0" applyFont="1" applyFill="1" applyBorder="1"/>
    <xf numFmtId="0" fontId="52" fillId="3" borderId="44" xfId="0" applyFont="1" applyFill="1" applyBorder="1"/>
    <xf numFmtId="0" fontId="52" fillId="9" borderId="0" xfId="0" applyFont="1" applyFill="1"/>
    <xf numFmtId="0" fontId="52" fillId="9" borderId="37" xfId="0" applyFont="1" applyFill="1" applyBorder="1"/>
    <xf numFmtId="0" fontId="52" fillId="3" borderId="45" xfId="0" applyFont="1" applyFill="1" applyBorder="1"/>
    <xf numFmtId="0" fontId="52" fillId="9" borderId="42" xfId="0" applyFont="1" applyFill="1" applyBorder="1"/>
    <xf numFmtId="0" fontId="54" fillId="9" borderId="0" xfId="0" applyFont="1" applyFill="1"/>
    <xf numFmtId="0" fontId="52" fillId="9" borderId="0" xfId="0" applyFont="1" applyFill="1" applyAlignment="1">
      <alignment horizontal="left"/>
    </xf>
    <xf numFmtId="14" fontId="52" fillId="9" borderId="0" xfId="0" applyNumberFormat="1" applyFont="1" applyFill="1" applyAlignment="1">
      <alignment horizontal="left"/>
    </xf>
    <xf numFmtId="0" fontId="55" fillId="9" borderId="0" xfId="0" applyFont="1" applyFill="1"/>
    <xf numFmtId="0" fontId="56" fillId="9" borderId="0" xfId="0" applyFont="1" applyFill="1" applyAlignment="1">
      <alignment horizontal="left" vertical="center" wrapText="1"/>
    </xf>
    <xf numFmtId="0" fontId="56" fillId="9" borderId="37" xfId="0" applyFont="1" applyFill="1" applyBorder="1" applyAlignment="1">
      <alignment horizontal="right" vertical="center" wrapText="1"/>
    </xf>
    <xf numFmtId="0" fontId="52" fillId="9" borderId="0" xfId="0" applyFont="1" applyFill="1" applyAlignment="1">
      <alignment horizontal="left" vertical="center" wrapText="1"/>
    </xf>
    <xf numFmtId="44" fontId="52" fillId="9" borderId="0" xfId="0" applyNumberFormat="1" applyFont="1" applyFill="1"/>
    <xf numFmtId="44" fontId="52" fillId="9" borderId="37" xfId="0" applyNumberFormat="1" applyFont="1" applyFill="1" applyBorder="1" applyAlignment="1">
      <alignment horizontal="right" vertical="center" wrapText="1"/>
    </xf>
    <xf numFmtId="0" fontId="52" fillId="9" borderId="0" xfId="0" applyFont="1" applyFill="1" applyAlignment="1">
      <alignment vertical="center" wrapText="1"/>
    </xf>
    <xf numFmtId="0" fontId="52" fillId="9" borderId="37" xfId="0" applyFont="1" applyFill="1" applyBorder="1" applyAlignment="1">
      <alignment vertical="center" wrapText="1"/>
    </xf>
    <xf numFmtId="44" fontId="52" fillId="9" borderId="37" xfId="0" applyNumberFormat="1" applyFont="1" applyFill="1" applyBorder="1" applyAlignment="1">
      <alignment vertical="center" wrapText="1"/>
    </xf>
    <xf numFmtId="9" fontId="52" fillId="9" borderId="0" xfId="0" applyNumberFormat="1" applyFont="1" applyFill="1" applyAlignment="1">
      <alignment horizontal="left" vertical="center" wrapText="1"/>
    </xf>
    <xf numFmtId="44" fontId="53" fillId="9" borderId="37" xfId="0" applyNumberFormat="1" applyFont="1" applyFill="1" applyBorder="1" applyAlignment="1">
      <alignment vertical="center" wrapText="1"/>
    </xf>
    <xf numFmtId="0" fontId="52" fillId="9" borderId="31" xfId="0" applyFont="1" applyFill="1" applyBorder="1" applyAlignment="1">
      <alignment vertical="center" wrapText="1"/>
    </xf>
    <xf numFmtId="44" fontId="53" fillId="9" borderId="42" xfId="0" applyNumberFormat="1" applyFont="1" applyFill="1" applyBorder="1" applyAlignment="1">
      <alignment vertical="center" wrapText="1"/>
    </xf>
    <xf numFmtId="0" fontId="57" fillId="10" borderId="34" xfId="0" applyFont="1" applyFill="1" applyBorder="1"/>
    <xf numFmtId="0" fontId="57" fillId="10" borderId="34" xfId="0" applyFont="1" applyFill="1" applyBorder="1" applyAlignment="1">
      <alignment horizontal="center" vertical="center"/>
    </xf>
    <xf numFmtId="0" fontId="57" fillId="10" borderId="35" xfId="0" applyFont="1" applyFill="1" applyBorder="1" applyAlignment="1">
      <alignment wrapText="1"/>
    </xf>
    <xf numFmtId="0" fontId="57" fillId="10" borderId="0" xfId="0" applyFont="1" applyFill="1"/>
    <xf numFmtId="0" fontId="57" fillId="10" borderId="34" xfId="0" applyFont="1" applyFill="1" applyBorder="1" applyAlignment="1">
      <alignment horizontal="left" vertical="center"/>
    </xf>
    <xf numFmtId="0" fontId="57" fillId="10" borderId="37" xfId="0" applyFont="1" applyFill="1" applyBorder="1"/>
    <xf numFmtId="0" fontId="52" fillId="10" borderId="43" xfId="0" applyFont="1" applyFill="1" applyBorder="1"/>
    <xf numFmtId="0" fontId="52" fillId="10" borderId="46" xfId="0" applyFont="1" applyFill="1" applyBorder="1"/>
    <xf numFmtId="0" fontId="58" fillId="9" borderId="0" xfId="0" applyFont="1" applyFill="1"/>
    <xf numFmtId="0" fontId="58" fillId="9" borderId="37" xfId="0" applyFont="1" applyFill="1" applyBorder="1"/>
    <xf numFmtId="14" fontId="58" fillId="9" borderId="0" xfId="0" applyNumberFormat="1" applyFont="1" applyFill="1" applyAlignment="1">
      <alignment horizontal="left"/>
    </xf>
    <xf numFmtId="0" fontId="58" fillId="9" borderId="0" xfId="0" applyFont="1" applyFill="1" applyAlignment="1">
      <alignment horizontal="left"/>
    </xf>
    <xf numFmtId="0" fontId="56" fillId="9" borderId="0" xfId="0" applyFont="1" applyFill="1" applyAlignment="1">
      <alignment horizontal="right" vertical="center" wrapText="1"/>
    </xf>
    <xf numFmtId="0" fontId="58" fillId="9" borderId="0" xfId="0" applyFont="1" applyFill="1" applyAlignment="1">
      <alignment horizontal="left" vertical="center" wrapText="1"/>
    </xf>
    <xf numFmtId="44" fontId="58" fillId="9" borderId="37" xfId="0" applyNumberFormat="1" applyFont="1" applyFill="1" applyBorder="1" applyAlignment="1">
      <alignment horizontal="right" vertical="center" wrapText="1"/>
    </xf>
    <xf numFmtId="44" fontId="58" fillId="9" borderId="37" xfId="0" applyNumberFormat="1" applyFont="1" applyFill="1" applyBorder="1" applyAlignment="1">
      <alignment vertical="center" wrapText="1"/>
    </xf>
    <xf numFmtId="0" fontId="58" fillId="9" borderId="31" xfId="0" applyFont="1" applyFill="1" applyBorder="1" applyAlignment="1">
      <alignment vertical="center" wrapText="1"/>
    </xf>
    <xf numFmtId="44" fontId="56" fillId="9" borderId="42" xfId="0" applyNumberFormat="1" applyFont="1" applyFill="1" applyBorder="1" applyAlignment="1">
      <alignment vertical="center" wrapText="1"/>
    </xf>
    <xf numFmtId="0" fontId="57" fillId="10" borderId="0" xfId="0" applyFont="1" applyFill="1" applyAlignment="1">
      <alignment horizontal="left" vertical="center"/>
    </xf>
    <xf numFmtId="0" fontId="58" fillId="9" borderId="48" xfId="0" applyFont="1" applyFill="1" applyBorder="1"/>
    <xf numFmtId="0" fontId="58" fillId="9" borderId="45" xfId="0" applyFont="1" applyFill="1" applyBorder="1"/>
    <xf numFmtId="0" fontId="59" fillId="9" borderId="45" xfId="0" applyFont="1" applyFill="1" applyBorder="1"/>
    <xf numFmtId="0" fontId="56" fillId="9" borderId="45" xfId="0" applyFont="1" applyFill="1" applyBorder="1" applyAlignment="1">
      <alignment horizontal="left" vertical="center" wrapText="1"/>
    </xf>
    <xf numFmtId="0" fontId="36" fillId="9" borderId="0" xfId="0" applyFont="1" applyFill="1" applyAlignment="1">
      <alignment horizontal="left"/>
    </xf>
    <xf numFmtId="165" fontId="36" fillId="9" borderId="0" xfId="0" applyNumberFormat="1" applyFont="1" applyFill="1"/>
    <xf numFmtId="0" fontId="52" fillId="9" borderId="45" xfId="0" applyFont="1" applyFill="1" applyBorder="1"/>
    <xf numFmtId="0" fontId="58" fillId="9" borderId="49" xfId="0" applyFont="1" applyFill="1" applyBorder="1" applyAlignment="1">
      <alignment vertical="center" wrapText="1"/>
    </xf>
    <xf numFmtId="0" fontId="57" fillId="10" borderId="45" xfId="0" applyFont="1" applyFill="1" applyBorder="1"/>
    <xf numFmtId="0" fontId="52" fillId="10" borderId="51" xfId="0" applyFont="1" applyFill="1" applyBorder="1"/>
    <xf numFmtId="0" fontId="52" fillId="3" borderId="0" xfId="0" applyFont="1" applyFill="1" applyProtection="1">
      <protection locked="0"/>
    </xf>
    <xf numFmtId="0" fontId="52" fillId="11" borderId="0" xfId="0" applyFont="1" applyFill="1"/>
    <xf numFmtId="0" fontId="52" fillId="11" borderId="37" xfId="0" applyFont="1" applyFill="1" applyBorder="1"/>
    <xf numFmtId="0" fontId="52" fillId="3" borderId="45" xfId="0" applyFont="1" applyFill="1" applyBorder="1" applyProtection="1">
      <protection locked="0"/>
    </xf>
    <xf numFmtId="0" fontId="54" fillId="11" borderId="0" xfId="0" applyFont="1" applyFill="1"/>
    <xf numFmtId="0" fontId="52" fillId="11" borderId="0" xfId="0" applyFont="1" applyFill="1" applyAlignment="1">
      <alignment horizontal="left"/>
    </xf>
    <xf numFmtId="14" fontId="52" fillId="11" borderId="0" xfId="0" applyNumberFormat="1" applyFont="1" applyFill="1" applyAlignment="1">
      <alignment horizontal="left"/>
    </xf>
    <xf numFmtId="0" fontId="56" fillId="11" borderId="0" xfId="0" applyFont="1" applyFill="1" applyAlignment="1">
      <alignment horizontal="left" vertical="center" wrapText="1"/>
    </xf>
    <xf numFmtId="0" fontId="56" fillId="11" borderId="37" xfId="0" applyFont="1" applyFill="1" applyBorder="1" applyAlignment="1">
      <alignment horizontal="right" vertical="center" wrapText="1"/>
    </xf>
    <xf numFmtId="0" fontId="52" fillId="11" borderId="0" xfId="0" applyFont="1" applyFill="1" applyProtection="1">
      <protection hidden="1"/>
    </xf>
    <xf numFmtId="0" fontId="52" fillId="11" borderId="0" xfId="0" applyFont="1" applyFill="1" applyAlignment="1" applyProtection="1">
      <alignment horizontal="left"/>
      <protection hidden="1"/>
    </xf>
    <xf numFmtId="0" fontId="52" fillId="11" borderId="0" xfId="0" applyFont="1" applyFill="1" applyAlignment="1" applyProtection="1">
      <alignment horizontal="left" vertical="center" wrapText="1"/>
      <protection hidden="1"/>
    </xf>
    <xf numFmtId="44" fontId="52" fillId="11" borderId="0" xfId="0" applyNumberFormat="1" applyFont="1" applyFill="1" applyProtection="1">
      <protection hidden="1"/>
    </xf>
    <xf numFmtId="44" fontId="52" fillId="11" borderId="37" xfId="0" applyNumberFormat="1" applyFont="1" applyFill="1" applyBorder="1" applyAlignment="1" applyProtection="1">
      <alignment horizontal="right" vertical="center" wrapText="1"/>
      <protection hidden="1"/>
    </xf>
    <xf numFmtId="0" fontId="52" fillId="11" borderId="0" xfId="0" applyFont="1" applyFill="1" applyAlignment="1" applyProtection="1">
      <alignment vertical="center" wrapText="1"/>
      <protection hidden="1"/>
    </xf>
    <xf numFmtId="0" fontId="52" fillId="11" borderId="37" xfId="0" applyFont="1" applyFill="1" applyBorder="1" applyAlignment="1" applyProtection="1">
      <alignment vertical="center" wrapText="1"/>
      <protection hidden="1"/>
    </xf>
    <xf numFmtId="44" fontId="52" fillId="11" borderId="37" xfId="0" applyNumberFormat="1" applyFont="1" applyFill="1" applyBorder="1" applyAlignment="1" applyProtection="1">
      <alignment vertical="center" wrapText="1"/>
      <protection hidden="1"/>
    </xf>
    <xf numFmtId="9" fontId="52" fillId="11" borderId="0" xfId="0" applyNumberFormat="1" applyFont="1" applyFill="1" applyAlignment="1" applyProtection="1">
      <alignment horizontal="left" vertical="center" wrapText="1"/>
      <protection hidden="1"/>
    </xf>
    <xf numFmtId="44" fontId="53" fillId="11" borderId="37" xfId="0" applyNumberFormat="1" applyFont="1" applyFill="1" applyBorder="1" applyAlignment="1" applyProtection="1">
      <alignment vertical="center" wrapText="1"/>
      <protection hidden="1"/>
    </xf>
    <xf numFmtId="0" fontId="52" fillId="11" borderId="31" xfId="0" applyFont="1" applyFill="1" applyBorder="1" applyAlignment="1" applyProtection="1">
      <alignment vertical="center" wrapText="1"/>
      <protection locked="0"/>
    </xf>
    <xf numFmtId="44" fontId="53" fillId="11" borderId="42" xfId="0" applyNumberFormat="1" applyFont="1" applyFill="1" applyBorder="1" applyAlignment="1" applyProtection="1">
      <alignment vertical="center" wrapText="1"/>
      <protection locked="0"/>
    </xf>
    <xf numFmtId="0" fontId="57" fillId="10" borderId="43" xfId="0" applyFont="1" applyFill="1" applyBorder="1"/>
    <xf numFmtId="14" fontId="0" fillId="3" borderId="0" xfId="0" applyNumberFormat="1" applyFill="1" applyAlignment="1" applyProtection="1">
      <alignment horizontal="left"/>
      <protection locked="0"/>
    </xf>
    <xf numFmtId="0" fontId="52" fillId="9" borderId="35" xfId="0" applyFont="1" applyFill="1" applyBorder="1"/>
    <xf numFmtId="44" fontId="57" fillId="10" borderId="45" xfId="0" applyNumberFormat="1" applyFont="1" applyFill="1" applyBorder="1"/>
    <xf numFmtId="0" fontId="57" fillId="10" borderId="48" xfId="0" applyFont="1" applyFill="1" applyBorder="1"/>
    <xf numFmtId="0" fontId="58" fillId="9" borderId="50" xfId="0" applyFont="1" applyFill="1" applyBorder="1"/>
    <xf numFmtId="0" fontId="56" fillId="9" borderId="45" xfId="0" applyFont="1" applyFill="1" applyBorder="1"/>
    <xf numFmtId="0" fontId="52" fillId="11" borderId="45" xfId="0" applyFont="1" applyFill="1" applyBorder="1"/>
    <xf numFmtId="0" fontId="57" fillId="10" borderId="52" xfId="0" applyFont="1" applyFill="1" applyBorder="1"/>
    <xf numFmtId="0" fontId="57" fillId="10" borderId="53" xfId="0" applyFont="1" applyFill="1" applyBorder="1" applyAlignment="1">
      <alignment horizontal="center" vertical="center"/>
    </xf>
    <xf numFmtId="0" fontId="57" fillId="10" borderId="53" xfId="0" applyFont="1" applyFill="1" applyBorder="1"/>
    <xf numFmtId="0" fontId="57" fillId="10" borderId="54" xfId="0" applyFont="1" applyFill="1" applyBorder="1" applyAlignment="1">
      <alignment wrapText="1"/>
    </xf>
    <xf numFmtId="14" fontId="52" fillId="11" borderId="37" xfId="0" applyNumberFormat="1" applyFont="1" applyFill="1" applyBorder="1" applyAlignment="1">
      <alignment horizontal="left"/>
    </xf>
    <xf numFmtId="0" fontId="60" fillId="10" borderId="47" xfId="0" applyFont="1" applyFill="1" applyBorder="1"/>
    <xf numFmtId="0" fontId="60" fillId="10" borderId="50" xfId="0" applyFont="1" applyFill="1" applyBorder="1"/>
    <xf numFmtId="44" fontId="60" fillId="10" borderId="47" xfId="0" applyNumberFormat="1" applyFont="1" applyFill="1" applyBorder="1"/>
    <xf numFmtId="0" fontId="7" fillId="3" borderId="0" xfId="1" applyFill="1"/>
    <xf numFmtId="0" fontId="2" fillId="3" borderId="0" xfId="0" applyFont="1" applyFill="1"/>
    <xf numFmtId="0" fontId="1" fillId="3" borderId="0" xfId="0" applyFont="1" applyFill="1" applyAlignment="1">
      <alignment horizontal="left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0" fillId="0" borderId="0" xfId="0" applyAlignment="1" applyProtection="1">
      <alignment horizontal="center"/>
      <protection hidden="1"/>
    </xf>
    <xf numFmtId="0" fontId="0" fillId="12" borderId="12" xfId="0" applyFill="1" applyBorder="1" applyAlignment="1" applyProtection="1">
      <alignment horizontal="center" vertical="center"/>
      <protection locked="0"/>
    </xf>
    <xf numFmtId="44" fontId="0" fillId="12" borderId="12" xfId="0" applyNumberFormat="1" applyFill="1" applyBorder="1" applyAlignment="1" applyProtection="1">
      <alignment horizontal="center" vertical="center"/>
      <protection locked="0"/>
    </xf>
    <xf numFmtId="44" fontId="0" fillId="7" borderId="0" xfId="0" applyNumberFormat="1" applyFill="1" applyProtection="1">
      <protection hidden="1"/>
    </xf>
    <xf numFmtId="0" fontId="40" fillId="0" borderId="12" xfId="0" applyFont="1" applyBorder="1" applyAlignment="1">
      <alignment horizontal="center" vertical="center"/>
    </xf>
    <xf numFmtId="44" fontId="40" fillId="0" borderId="12" xfId="0" applyNumberFormat="1" applyFont="1" applyBorder="1" applyAlignment="1">
      <alignment horizontal="center" vertical="center"/>
    </xf>
    <xf numFmtId="0" fontId="40" fillId="7" borderId="28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vertical="center" wrapText="1"/>
    </xf>
    <xf numFmtId="0" fontId="23" fillId="5" borderId="12" xfId="0" applyFont="1" applyFill="1" applyBorder="1" applyAlignment="1">
      <alignment horizontal="left" vertical="top" wrapText="1"/>
    </xf>
    <xf numFmtId="0" fontId="24" fillId="5" borderId="15" xfId="0" applyFont="1" applyFill="1" applyBorder="1" applyAlignment="1">
      <alignment vertical="center" wrapText="1"/>
    </xf>
    <xf numFmtId="0" fontId="24" fillId="5" borderId="16" xfId="0" applyFont="1" applyFill="1" applyBorder="1" applyAlignment="1">
      <alignment vertical="center" wrapText="1"/>
    </xf>
    <xf numFmtId="0" fontId="24" fillId="5" borderId="12" xfId="0" applyFont="1" applyFill="1" applyBorder="1" applyAlignment="1">
      <alignment horizontal="left" vertical="top" wrapText="1"/>
    </xf>
    <xf numFmtId="0" fontId="21" fillId="3" borderId="23" xfId="0" applyFont="1" applyFill="1" applyBorder="1" applyAlignment="1">
      <alignment vertical="center" wrapText="1"/>
    </xf>
    <xf numFmtId="0" fontId="21" fillId="3" borderId="25" xfId="0" applyFont="1" applyFill="1" applyBorder="1" applyAlignment="1">
      <alignment vertical="center" wrapText="1"/>
    </xf>
    <xf numFmtId="0" fontId="23" fillId="5" borderId="12" xfId="0" applyFont="1" applyFill="1" applyBorder="1" applyAlignment="1">
      <alignment vertical="center" wrapText="1"/>
    </xf>
    <xf numFmtId="0" fontId="24" fillId="5" borderId="17" xfId="0" applyFont="1" applyFill="1" applyBorder="1" applyAlignment="1">
      <alignment vertical="center" wrapText="1"/>
    </xf>
    <xf numFmtId="0" fontId="24" fillId="5" borderId="18" xfId="0" applyFont="1" applyFill="1" applyBorder="1" applyAlignment="1">
      <alignment vertical="center" wrapText="1"/>
    </xf>
    <xf numFmtId="0" fontId="24" fillId="5" borderId="12" xfId="0" applyFont="1" applyFill="1" applyBorder="1" applyAlignment="1">
      <alignment vertical="center" wrapText="1"/>
    </xf>
    <xf numFmtId="0" fontId="24" fillId="5" borderId="12" xfId="0" applyFont="1" applyFill="1" applyBorder="1" applyAlignment="1">
      <alignment horizontal="left" vertical="center" wrapText="1"/>
    </xf>
    <xf numFmtId="0" fontId="21" fillId="3" borderId="20" xfId="0" applyFont="1" applyFill="1" applyBorder="1" applyAlignment="1">
      <alignment vertical="center" wrapText="1"/>
    </xf>
    <xf numFmtId="0" fontId="21" fillId="3" borderId="23" xfId="0" applyFont="1" applyFill="1" applyBorder="1" applyAlignment="1" applyProtection="1">
      <alignment vertical="center" wrapText="1"/>
      <protection hidden="1"/>
    </xf>
    <xf numFmtId="0" fontId="21" fillId="3" borderId="20" xfId="0" applyFont="1" applyFill="1" applyBorder="1" applyAlignment="1" applyProtection="1">
      <alignment vertical="center" wrapText="1"/>
      <protection hidden="1"/>
    </xf>
    <xf numFmtId="0" fontId="21" fillId="3" borderId="25" xfId="0" applyFont="1" applyFill="1" applyBorder="1" applyAlignment="1" applyProtection="1">
      <alignment vertical="center" wrapText="1"/>
      <protection hidden="1"/>
    </xf>
    <xf numFmtId="0" fontId="43" fillId="3" borderId="39" xfId="0" applyFont="1" applyFill="1" applyBorder="1" applyAlignment="1">
      <alignment horizontal="left" vertical="center" wrapText="1"/>
    </xf>
    <xf numFmtId="0" fontId="43" fillId="3" borderId="40" xfId="0" applyFont="1" applyFill="1" applyBorder="1" applyAlignment="1">
      <alignment horizontal="left" vertical="center" wrapText="1"/>
    </xf>
    <xf numFmtId="0" fontId="43" fillId="3" borderId="12" xfId="0" applyFont="1" applyFill="1" applyBorder="1" applyAlignment="1">
      <alignment vertical="center" wrapText="1"/>
    </xf>
    <xf numFmtId="0" fontId="43" fillId="3" borderId="39" xfId="0" applyFont="1" applyFill="1" applyBorder="1" applyAlignment="1" applyProtection="1">
      <alignment horizontal="left" vertical="center" wrapText="1"/>
      <protection hidden="1"/>
    </xf>
    <xf numFmtId="0" fontId="43" fillId="3" borderId="40" xfId="0" applyFont="1" applyFill="1" applyBorder="1" applyAlignment="1" applyProtection="1">
      <alignment horizontal="left" vertical="center" wrapText="1"/>
      <protection hidden="1"/>
    </xf>
    <xf numFmtId="0" fontId="43" fillId="3" borderId="12" xfId="0" applyFont="1" applyFill="1" applyBorder="1" applyAlignment="1" applyProtection="1">
      <alignment vertical="center" wrapText="1"/>
      <protection hidden="1"/>
    </xf>
    <xf numFmtId="0" fontId="43" fillId="8" borderId="36" xfId="0" applyFont="1" applyFill="1" applyBorder="1" applyAlignment="1" applyProtection="1">
      <alignment horizontal="center" vertical="center" wrapText="1"/>
      <protection locked="0"/>
    </xf>
    <xf numFmtId="0" fontId="43" fillId="8" borderId="0" xfId="0" applyFont="1" applyFill="1" applyAlignment="1" applyProtection="1">
      <alignment horizontal="center" vertical="center" wrapText="1"/>
      <protection locked="0"/>
    </xf>
    <xf numFmtId="0" fontId="52" fillId="9" borderId="0" xfId="0" applyFont="1" applyFill="1" applyAlignment="1">
      <alignment vertical="center" wrapText="1"/>
    </xf>
    <xf numFmtId="0" fontId="52" fillId="11" borderId="0" xfId="0" applyFont="1" applyFill="1" applyAlignment="1" applyProtection="1">
      <alignment vertical="center" wrapText="1"/>
      <protection hidden="1"/>
    </xf>
  </cellXfs>
  <cellStyles count="4">
    <cellStyle name="40% - Accent4" xfId="2" builtinId="43"/>
    <cellStyle name="Standaard" xfId="0" builtinId="0"/>
    <cellStyle name="Standaard 2" xfId="3" xr:uid="{00000000-0005-0000-0000-000002000000}"/>
    <cellStyle name="Standaard_Blad1" xfId="1" xr:uid="{00000000-0005-0000-0000-000003000000}"/>
  </cellStyles>
  <dxfs count="0"/>
  <tableStyles count="0" defaultTableStyle="TableStyleMedium2" defaultPivotStyle="PivotStyleLight16"/>
  <colors>
    <mruColors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114299</xdr:rowOff>
    </xdr:from>
    <xdr:to>
      <xdr:col>2</xdr:col>
      <xdr:colOff>371475</xdr:colOff>
      <xdr:row>2</xdr:row>
      <xdr:rowOff>180974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43100" y="323849"/>
          <a:ext cx="981075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endParaRPr lang="nl-NL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76200</xdr:colOff>
      <xdr:row>0</xdr:row>
      <xdr:rowOff>76200</xdr:rowOff>
    </xdr:from>
    <xdr:to>
      <xdr:col>5</xdr:col>
      <xdr:colOff>361950</xdr:colOff>
      <xdr:row>3</xdr:row>
      <xdr:rowOff>33248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76200"/>
          <a:ext cx="1447800" cy="51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47625</xdr:rowOff>
    </xdr:from>
    <xdr:to>
      <xdr:col>6</xdr:col>
      <xdr:colOff>9525</xdr:colOff>
      <xdr:row>17</xdr:row>
      <xdr:rowOff>74931</xdr:rowOff>
    </xdr:to>
    <xdr:cxnSp macro="">
      <xdr:nvCxnSpPr>
        <xdr:cNvPr id="6" name="Rechte verbindingslij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 flipV="1">
          <a:off x="0" y="3629025"/>
          <a:ext cx="6000750" cy="27306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93345</xdr:rowOff>
    </xdr:from>
    <xdr:to>
      <xdr:col>6</xdr:col>
      <xdr:colOff>9525</xdr:colOff>
      <xdr:row>12</xdr:row>
      <xdr:rowOff>114300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0" y="2646045"/>
          <a:ext cx="6000750" cy="2095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32</xdr:row>
      <xdr:rowOff>28575</xdr:rowOff>
    </xdr:from>
    <xdr:to>
      <xdr:col>6</xdr:col>
      <xdr:colOff>19050</xdr:colOff>
      <xdr:row>32</xdr:row>
      <xdr:rowOff>47625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 flipV="1">
          <a:off x="38100" y="6715125"/>
          <a:ext cx="5972175" cy="1905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219075</xdr:rowOff>
    </xdr:from>
    <xdr:to>
      <xdr:col>0</xdr:col>
      <xdr:colOff>2162175</xdr:colOff>
      <xdr:row>5</xdr:row>
      <xdr:rowOff>85725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015"/>
        <a:stretch/>
      </xdr:blipFill>
      <xdr:spPr bwMode="auto">
        <a:xfrm>
          <a:off x="0" y="409575"/>
          <a:ext cx="21621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47625</xdr:rowOff>
    </xdr:from>
    <xdr:to>
      <xdr:col>5</xdr:col>
      <xdr:colOff>9525</xdr:colOff>
      <xdr:row>17</xdr:row>
      <xdr:rowOff>74931</xdr:rowOff>
    </xdr:to>
    <xdr:cxnSp macro="">
      <xdr:nvCxnSpPr>
        <xdr:cNvPr id="6" name="Rechte verbindingslij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 flipV="1">
          <a:off x="0" y="3629025"/>
          <a:ext cx="4962525" cy="27306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93345</xdr:rowOff>
    </xdr:from>
    <xdr:to>
      <xdr:col>5</xdr:col>
      <xdr:colOff>9525</xdr:colOff>
      <xdr:row>12</xdr:row>
      <xdr:rowOff>114300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0" y="2646045"/>
          <a:ext cx="4962525" cy="2095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28</xdr:row>
      <xdr:rowOff>180975</xdr:rowOff>
    </xdr:from>
    <xdr:to>
      <xdr:col>5</xdr:col>
      <xdr:colOff>28575</xdr:colOff>
      <xdr:row>29</xdr:row>
      <xdr:rowOff>9525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 flipV="1">
          <a:off x="47625" y="5895975"/>
          <a:ext cx="4933950" cy="1905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219075</xdr:rowOff>
    </xdr:from>
    <xdr:to>
      <xdr:col>0</xdr:col>
      <xdr:colOff>1990725</xdr:colOff>
      <xdr:row>5</xdr:row>
      <xdr:rowOff>85725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992"/>
        <a:stretch/>
      </xdr:blipFill>
      <xdr:spPr bwMode="auto">
        <a:xfrm>
          <a:off x="0" y="409575"/>
          <a:ext cx="1990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47625</xdr:rowOff>
    </xdr:from>
    <xdr:to>
      <xdr:col>6</xdr:col>
      <xdr:colOff>9525</xdr:colOff>
      <xdr:row>18</xdr:row>
      <xdr:rowOff>74931</xdr:rowOff>
    </xdr:to>
    <xdr:cxnSp macro="">
      <xdr:nvCxnSpPr>
        <xdr:cNvPr id="6" name="Rechte verbindingslij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 flipV="1">
          <a:off x="0" y="3781425"/>
          <a:ext cx="6000750" cy="27306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93345</xdr:rowOff>
    </xdr:from>
    <xdr:to>
      <xdr:col>6</xdr:col>
      <xdr:colOff>9525</xdr:colOff>
      <xdr:row>12</xdr:row>
      <xdr:rowOff>114300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0" y="2646045"/>
          <a:ext cx="6000750" cy="2095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33</xdr:row>
      <xdr:rowOff>28575</xdr:rowOff>
    </xdr:from>
    <xdr:to>
      <xdr:col>6</xdr:col>
      <xdr:colOff>19050</xdr:colOff>
      <xdr:row>33</xdr:row>
      <xdr:rowOff>47625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 flipV="1">
          <a:off x="38100" y="6867525"/>
          <a:ext cx="5972175" cy="1905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238125</xdr:rowOff>
    </xdr:from>
    <xdr:to>
      <xdr:col>0</xdr:col>
      <xdr:colOff>2143125</xdr:colOff>
      <xdr:row>5</xdr:row>
      <xdr:rowOff>85725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790"/>
        <a:stretch/>
      </xdr:blipFill>
      <xdr:spPr bwMode="auto">
        <a:xfrm>
          <a:off x="0" y="428625"/>
          <a:ext cx="21431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114299</xdr:rowOff>
    </xdr:from>
    <xdr:to>
      <xdr:col>2</xdr:col>
      <xdr:colOff>371475</xdr:colOff>
      <xdr:row>2</xdr:row>
      <xdr:rowOff>180974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23849"/>
          <a:ext cx="1162050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endParaRPr lang="nl-NL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600075</xdr:colOff>
      <xdr:row>2</xdr:row>
      <xdr:rowOff>138023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0"/>
          <a:ext cx="1447800" cy="55712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384240</xdr:colOff>
      <xdr:row>7</xdr:row>
      <xdr:rowOff>161657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190500"/>
          <a:ext cx="2213040" cy="1304657"/>
        </a:xfrm>
        <a:prstGeom prst="rect">
          <a:avLst/>
        </a:prstGeom>
      </xdr:spPr>
    </xdr:pic>
    <xdr:clientData/>
  </xdr:twoCellAnchor>
  <xdr:twoCellAnchor editAs="oneCell">
    <xdr:from>
      <xdr:col>2</xdr:col>
      <xdr:colOff>149877</xdr:colOff>
      <xdr:row>2</xdr:row>
      <xdr:rowOff>85724</xdr:rowOff>
    </xdr:from>
    <xdr:to>
      <xdr:col>5</xdr:col>
      <xdr:colOff>121302</xdr:colOff>
      <xdr:row>5</xdr:row>
      <xdr:rowOff>114299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1227" y="466724"/>
          <a:ext cx="1800225" cy="6000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1038224</xdr:colOff>
      <xdr:row>8</xdr:row>
      <xdr:rowOff>76200</xdr:rowOff>
    </xdr:to>
    <xdr:sp macro="" textlink="">
      <xdr:nvSpPr>
        <xdr:cNvPr id="4" name="Ezelsoor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409950" y="161925"/>
          <a:ext cx="2047874" cy="1209675"/>
        </a:xfrm>
        <a:prstGeom prst="foldedCorner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nl-NL" sz="2800"/>
        </a:p>
      </xdr:txBody>
    </xdr:sp>
    <xdr:clientData/>
  </xdr:twoCellAnchor>
  <xdr:oneCellAnchor>
    <xdr:from>
      <xdr:col>1</xdr:col>
      <xdr:colOff>804145</xdr:colOff>
      <xdr:row>1</xdr:row>
      <xdr:rowOff>161592</xdr:rowOff>
    </xdr:from>
    <xdr:ext cx="2005690" cy="843255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 rot="20778821">
          <a:off x="3347320" y="323517"/>
          <a:ext cx="2005690" cy="84325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METZ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1</xdr:row>
      <xdr:rowOff>0</xdr:rowOff>
    </xdr:from>
    <xdr:to>
      <xdr:col>4</xdr:col>
      <xdr:colOff>1038224</xdr:colOff>
      <xdr:row>8</xdr:row>
      <xdr:rowOff>76200</xdr:rowOff>
    </xdr:to>
    <xdr:sp macro="" textlink="">
      <xdr:nvSpPr>
        <xdr:cNvPr id="4" name="Ezelsoor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3133724" y="161925"/>
          <a:ext cx="2124075" cy="1209675"/>
        </a:xfrm>
        <a:prstGeom prst="foldedCorner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nl-NL" sz="2800"/>
        </a:p>
      </xdr:txBody>
    </xdr:sp>
    <xdr:clientData/>
  </xdr:twoCellAnchor>
  <xdr:oneCellAnchor>
    <xdr:from>
      <xdr:col>1</xdr:col>
      <xdr:colOff>594636</xdr:colOff>
      <xdr:row>2</xdr:row>
      <xdr:rowOff>95250</xdr:rowOff>
    </xdr:from>
    <xdr:ext cx="2005690" cy="842918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 rot="20778821">
          <a:off x="2842536" y="419100"/>
          <a:ext cx="2005690" cy="84291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METZ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114299</xdr:rowOff>
    </xdr:from>
    <xdr:to>
      <xdr:col>2</xdr:col>
      <xdr:colOff>371475</xdr:colOff>
      <xdr:row>2</xdr:row>
      <xdr:rowOff>180974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1114425" y="323849"/>
          <a:ext cx="211455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endParaRPr lang="nl-NL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514350</xdr:colOff>
      <xdr:row>2</xdr:row>
      <xdr:rowOff>138023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0"/>
          <a:ext cx="1447800" cy="5190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3</xdr:row>
      <xdr:rowOff>47625</xdr:rowOff>
    </xdr:from>
    <xdr:to>
      <xdr:col>5</xdr:col>
      <xdr:colOff>1285875</xdr:colOff>
      <xdr:row>11</xdr:row>
      <xdr:rowOff>57150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647700"/>
          <a:ext cx="1295400" cy="2038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4</xdr:row>
      <xdr:rowOff>114300</xdr:rowOff>
    </xdr:from>
    <xdr:to>
      <xdr:col>5</xdr:col>
      <xdr:colOff>765175</xdr:colOff>
      <xdr:row>12</xdr:row>
      <xdr:rowOff>161925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0" y="885825"/>
          <a:ext cx="1289050" cy="2295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7</xdr:col>
      <xdr:colOff>762000</xdr:colOff>
      <xdr:row>6</xdr:row>
      <xdr:rowOff>104775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105150" y="323850"/>
          <a:ext cx="2638425" cy="857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0</xdr:col>
      <xdr:colOff>85724</xdr:colOff>
      <xdr:row>1</xdr:row>
      <xdr:rowOff>0</xdr:rowOff>
    </xdr:from>
    <xdr:to>
      <xdr:col>3</xdr:col>
      <xdr:colOff>704850</xdr:colOff>
      <xdr:row>5</xdr:row>
      <xdr:rowOff>133350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61925"/>
          <a:ext cx="2495551" cy="8953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4</xdr:row>
      <xdr:rowOff>76200</xdr:rowOff>
    </xdr:from>
    <xdr:to>
      <xdr:col>5</xdr:col>
      <xdr:colOff>1216025</xdr:colOff>
      <xdr:row>12</xdr:row>
      <xdr:rowOff>47625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1028700"/>
          <a:ext cx="1282700" cy="1990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7</xdr:col>
      <xdr:colOff>762000</xdr:colOff>
      <xdr:row>6</xdr:row>
      <xdr:rowOff>104775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2638425" y="323850"/>
          <a:ext cx="2724150" cy="857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0</xdr:col>
      <xdr:colOff>85724</xdr:colOff>
      <xdr:row>1</xdr:row>
      <xdr:rowOff>0</xdr:rowOff>
    </xdr:from>
    <xdr:to>
      <xdr:col>4</xdr:col>
      <xdr:colOff>127000</xdr:colOff>
      <xdr:row>5</xdr:row>
      <xdr:rowOff>133350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61925"/>
          <a:ext cx="2495551" cy="8953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104775</xdr:rowOff>
    </xdr:from>
    <xdr:to>
      <xdr:col>5</xdr:col>
      <xdr:colOff>123825</xdr:colOff>
      <xdr:row>5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104775"/>
          <a:ext cx="2495551" cy="8953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114299</xdr:rowOff>
    </xdr:from>
    <xdr:to>
      <xdr:col>2</xdr:col>
      <xdr:colOff>371475</xdr:colOff>
      <xdr:row>2</xdr:row>
      <xdr:rowOff>180974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000125" y="323849"/>
          <a:ext cx="109537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endParaRPr lang="nl-NL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0</xdr:colOff>
      <xdr:row>2</xdr:row>
      <xdr:rowOff>138023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0"/>
          <a:ext cx="1447800" cy="5190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161926</xdr:rowOff>
    </xdr:from>
    <xdr:to>
      <xdr:col>0</xdr:col>
      <xdr:colOff>1352551</xdr:colOff>
      <xdr:row>7</xdr:row>
      <xdr:rowOff>118706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1" y="161926"/>
          <a:ext cx="1066800" cy="1290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161926</xdr:rowOff>
    </xdr:from>
    <xdr:to>
      <xdr:col>0</xdr:col>
      <xdr:colOff>1352551</xdr:colOff>
      <xdr:row>7</xdr:row>
      <xdr:rowOff>118706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1" y="161926"/>
          <a:ext cx="1066800" cy="1290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161926</xdr:rowOff>
    </xdr:from>
    <xdr:to>
      <xdr:col>0</xdr:col>
      <xdr:colOff>1352551</xdr:colOff>
      <xdr:row>7</xdr:row>
      <xdr:rowOff>118706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1" y="161926"/>
          <a:ext cx="1066800" cy="1290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114299</xdr:rowOff>
    </xdr:from>
    <xdr:to>
      <xdr:col>2</xdr:col>
      <xdr:colOff>371475</xdr:colOff>
      <xdr:row>2</xdr:row>
      <xdr:rowOff>180974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971550" y="323849"/>
          <a:ext cx="84772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endParaRPr lang="nl-NL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419100</xdr:colOff>
      <xdr:row>2</xdr:row>
      <xdr:rowOff>138023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0"/>
          <a:ext cx="1447800" cy="519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@gerritsen.n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info@gerritsen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informatie@metz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rmatie@metz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info@gerritsen.n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info@schuitemameubelindustrie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gerritsen.n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info@schuitemameubelindustrie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info@schuitemameubelindustrie.n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bakkermeubelfabriek.n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bakkermeubfabriek.n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bakkermeubelfabriek.n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gerritsen.n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@meertens.n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@meertens.n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info@meerten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showGridLines="0" tabSelected="1" zoomScaleNormal="100" workbookViewId="0">
      <selection activeCell="M13" sqref="M13"/>
    </sheetView>
  </sheetViews>
  <sheetFormatPr defaultRowHeight="14.5" x14ac:dyDescent="0.35"/>
  <cols>
    <col min="2" max="2" width="20.54296875" customWidth="1"/>
    <col min="3" max="3" width="21.54296875" customWidth="1"/>
    <col min="4" max="4" width="23" customWidth="1"/>
  </cols>
  <sheetData>
    <row r="1" spans="1:5" ht="18.5" x14ac:dyDescent="0.45">
      <c r="A1" s="362" t="s">
        <v>0</v>
      </c>
    </row>
    <row r="2" spans="1:5" x14ac:dyDescent="0.35">
      <c r="A2" s="363" t="s">
        <v>1</v>
      </c>
    </row>
    <row r="3" spans="1:5" x14ac:dyDescent="0.35">
      <c r="A3" s="363" t="s">
        <v>2</v>
      </c>
    </row>
    <row r="4" spans="1:5" x14ac:dyDescent="0.35">
      <c r="A4" s="364" t="s">
        <v>3</v>
      </c>
    </row>
    <row r="5" spans="1:5" x14ac:dyDescent="0.35">
      <c r="A5" s="364" t="s">
        <v>206</v>
      </c>
    </row>
    <row r="6" spans="1:5" x14ac:dyDescent="0.35">
      <c r="A6" s="145"/>
    </row>
    <row r="7" spans="1:5" x14ac:dyDescent="0.35">
      <c r="B7" s="371" t="s">
        <v>4</v>
      </c>
      <c r="C7" s="371" t="s">
        <v>5</v>
      </c>
      <c r="D7" s="371" t="s">
        <v>6</v>
      </c>
    </row>
    <row r="8" spans="1:5" x14ac:dyDescent="0.35">
      <c r="B8" s="372"/>
      <c r="C8" s="372"/>
      <c r="D8" s="372"/>
    </row>
    <row r="9" spans="1:5" x14ac:dyDescent="0.35">
      <c r="B9" s="373"/>
      <c r="C9" s="373"/>
      <c r="D9" s="373"/>
    </row>
    <row r="10" spans="1:5" ht="33" customHeight="1" x14ac:dyDescent="0.35">
      <c r="B10" s="369" t="s">
        <v>7</v>
      </c>
      <c r="C10" s="369" t="s">
        <v>8</v>
      </c>
      <c r="D10" s="370">
        <v>1048.47</v>
      </c>
    </row>
    <row r="11" spans="1:5" ht="33" customHeight="1" x14ac:dyDescent="0.35">
      <c r="B11" s="366"/>
      <c r="C11" s="366"/>
      <c r="D11" s="367"/>
    </row>
    <row r="12" spans="1:5" ht="33" customHeight="1" x14ac:dyDescent="0.35">
      <c r="B12" s="366"/>
      <c r="C12" s="366"/>
      <c r="D12" s="367"/>
    </row>
    <row r="13" spans="1:5" ht="33" customHeight="1" x14ac:dyDescent="0.35">
      <c r="B13" s="366"/>
      <c r="C13" s="366"/>
      <c r="D13" s="367">
        <v>0</v>
      </c>
    </row>
    <row r="14" spans="1:5" ht="33" customHeight="1" x14ac:dyDescent="0.35">
      <c r="B14" s="366"/>
      <c r="C14" s="366"/>
      <c r="D14" s="367">
        <v>0</v>
      </c>
    </row>
    <row r="16" spans="1:5" x14ac:dyDescent="0.35">
      <c r="C16" t="s">
        <v>9</v>
      </c>
      <c r="D16" s="368">
        <f>SUM(D10:D14)</f>
        <v>1048.47</v>
      </c>
      <c r="E16" s="365">
        <f>IF(D16=2610.86,1,0)</f>
        <v>0</v>
      </c>
    </row>
  </sheetData>
  <sheetProtection algorithmName="SHA-512" hashValue="6ZVGZ0PRgVIaIQCsdyttaTnUYR/lwNLyYEAcX0kPEteunRauE/9vLAVTFdkJMBiuKVl2IhWFxBY7YB4iEIe/5Q==" saltValue="xyQz2XRXyeNLLmJCYS8Zdw==" spinCount="100000" sheet="1" objects="1" scenarios="1"/>
  <mergeCells count="3">
    <mergeCell ref="B7:B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C6DC06F-D02B-4821-B05E-83AB1625DB5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" id="{D88B582F-7088-4DE4-AA75-8BD51D61A9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"/>
  <sheetViews>
    <sheetView showGridLines="0" workbookViewId="0">
      <selection sqref="A1:G20"/>
    </sheetView>
  </sheetViews>
  <sheetFormatPr defaultRowHeight="14.5" x14ac:dyDescent="0.35"/>
  <cols>
    <col min="1" max="1" width="16.81640625" customWidth="1"/>
    <col min="2" max="2" width="15.81640625" customWidth="1"/>
    <col min="5" max="5" width="15.453125" customWidth="1"/>
  </cols>
  <sheetData>
    <row r="1" spans="1:7" x14ac:dyDescent="0.35">
      <c r="A1" s="74"/>
      <c r="B1" s="74"/>
      <c r="C1" s="74"/>
      <c r="D1" s="74"/>
      <c r="E1" s="74"/>
      <c r="F1" s="74"/>
      <c r="G1" s="74"/>
    </row>
    <row r="2" spans="1:7" x14ac:dyDescent="0.35">
      <c r="A2" s="74"/>
      <c r="B2" s="74"/>
      <c r="C2" s="74"/>
      <c r="D2" s="74"/>
      <c r="E2" s="74"/>
      <c r="F2" s="74"/>
      <c r="G2" s="74"/>
    </row>
    <row r="3" spans="1:7" x14ac:dyDescent="0.35">
      <c r="A3" s="74"/>
      <c r="B3" s="74"/>
      <c r="C3" s="74"/>
      <c r="D3" s="74"/>
      <c r="E3" s="74"/>
      <c r="F3" s="74"/>
      <c r="G3" s="74"/>
    </row>
    <row r="4" spans="1:7" x14ac:dyDescent="0.35">
      <c r="A4" s="74"/>
      <c r="B4" s="74"/>
      <c r="C4" s="74"/>
      <c r="D4" s="74"/>
      <c r="E4" s="74"/>
      <c r="F4" s="74"/>
      <c r="G4" s="74"/>
    </row>
    <row r="5" spans="1:7" x14ac:dyDescent="0.35">
      <c r="A5" s="74"/>
      <c r="B5" s="74"/>
      <c r="C5" s="74"/>
      <c r="D5" s="74"/>
      <c r="E5" s="75" t="s">
        <v>10</v>
      </c>
      <c r="F5" s="75"/>
      <c r="G5" s="74"/>
    </row>
    <row r="6" spans="1:7" ht="24.5" x14ac:dyDescent="0.45">
      <c r="A6" s="74"/>
      <c r="B6" s="74"/>
      <c r="C6" s="76"/>
      <c r="D6" s="76"/>
      <c r="E6" s="77" t="s">
        <v>11</v>
      </c>
      <c r="F6" s="77"/>
      <c r="G6" s="74"/>
    </row>
    <row r="7" spans="1:7" ht="24.5" x14ac:dyDescent="0.45">
      <c r="A7" s="74"/>
      <c r="B7" s="74"/>
      <c r="C7" s="76"/>
      <c r="D7" s="76"/>
      <c r="E7" s="75" t="s">
        <v>12</v>
      </c>
      <c r="F7" s="75"/>
      <c r="G7" s="74"/>
    </row>
    <row r="8" spans="1:7" x14ac:dyDescent="0.35">
      <c r="A8" s="74"/>
      <c r="B8" s="74"/>
      <c r="C8" s="74"/>
      <c r="D8" s="78" t="s">
        <v>13</v>
      </c>
      <c r="E8" s="75" t="s">
        <v>14</v>
      </c>
      <c r="F8" s="75"/>
      <c r="G8" s="74"/>
    </row>
    <row r="9" spans="1:7" x14ac:dyDescent="0.35">
      <c r="A9" s="74"/>
      <c r="B9" s="74"/>
      <c r="C9" s="74"/>
      <c r="D9" s="78" t="s">
        <v>15</v>
      </c>
      <c r="E9" s="75" t="s">
        <v>16</v>
      </c>
      <c r="F9" s="74"/>
      <c r="G9" s="74"/>
    </row>
    <row r="10" spans="1:7" x14ac:dyDescent="0.35">
      <c r="A10" s="79" t="s">
        <v>118</v>
      </c>
      <c r="B10" s="79"/>
      <c r="C10" s="74"/>
      <c r="D10" s="78" t="s">
        <v>18</v>
      </c>
      <c r="E10" s="75" t="s">
        <v>19</v>
      </c>
      <c r="F10" s="75"/>
      <c r="G10" s="74"/>
    </row>
    <row r="11" spans="1:7" x14ac:dyDescent="0.35">
      <c r="A11" s="79" t="s">
        <v>119</v>
      </c>
      <c r="B11" s="79"/>
      <c r="C11" s="74"/>
      <c r="D11" s="78" t="s">
        <v>21</v>
      </c>
      <c r="E11" s="75" t="s">
        <v>22</v>
      </c>
      <c r="F11" s="75"/>
      <c r="G11" s="74"/>
    </row>
    <row r="12" spans="1:7" x14ac:dyDescent="0.35">
      <c r="A12" s="79" t="s">
        <v>120</v>
      </c>
      <c r="B12" s="79"/>
      <c r="C12" s="74"/>
      <c r="D12" s="78" t="s">
        <v>24</v>
      </c>
      <c r="E12" s="75" t="s">
        <v>25</v>
      </c>
      <c r="F12" s="75"/>
      <c r="G12" s="74"/>
    </row>
    <row r="13" spans="1:7" x14ac:dyDescent="0.35">
      <c r="A13" s="79" t="s">
        <v>121</v>
      </c>
      <c r="B13" s="79"/>
      <c r="C13" s="74"/>
      <c r="D13" s="78" t="s">
        <v>27</v>
      </c>
      <c r="E13" s="80">
        <v>30377131</v>
      </c>
      <c r="F13" s="80"/>
      <c r="G13" s="74"/>
    </row>
    <row r="14" spans="1:7" x14ac:dyDescent="0.35">
      <c r="A14" s="74"/>
      <c r="B14" s="74"/>
      <c r="C14" s="74"/>
      <c r="D14" s="74"/>
      <c r="E14" s="74"/>
      <c r="F14" s="74"/>
      <c r="G14" s="74"/>
    </row>
    <row r="15" spans="1:7" ht="29" x14ac:dyDescent="0.5">
      <c r="A15" s="74"/>
      <c r="B15" s="74"/>
      <c r="C15" s="74"/>
      <c r="D15" s="81" t="s">
        <v>28</v>
      </c>
      <c r="E15" s="81"/>
      <c r="F15" s="82"/>
      <c r="G15" s="82"/>
    </row>
    <row r="16" spans="1:7" ht="24.5" x14ac:dyDescent="0.45">
      <c r="A16" s="74"/>
      <c r="B16" s="74"/>
      <c r="C16" s="74"/>
      <c r="D16" s="76"/>
      <c r="E16" s="74"/>
      <c r="F16" s="74"/>
      <c r="G16" s="74"/>
    </row>
    <row r="17" spans="1:7" x14ac:dyDescent="0.35">
      <c r="A17" s="83" t="s">
        <v>29</v>
      </c>
      <c r="B17" s="84"/>
      <c r="C17" s="85"/>
      <c r="D17" s="84"/>
      <c r="E17" s="83" t="s">
        <v>30</v>
      </c>
      <c r="F17" s="83"/>
      <c r="G17" s="84"/>
    </row>
    <row r="18" spans="1:7" x14ac:dyDescent="0.35">
      <c r="A18" s="86" t="s">
        <v>122</v>
      </c>
      <c r="B18" s="84"/>
      <c r="C18" s="84"/>
      <c r="D18" s="84"/>
      <c r="E18" s="87">
        <v>44455</v>
      </c>
      <c r="F18" s="87"/>
      <c r="G18" s="84"/>
    </row>
    <row r="19" spans="1:7" x14ac:dyDescent="0.35">
      <c r="A19" s="74"/>
      <c r="B19" s="74"/>
      <c r="C19" s="74"/>
      <c r="D19" s="74"/>
      <c r="E19" s="74"/>
      <c r="F19" s="74"/>
      <c r="G19" s="74"/>
    </row>
    <row r="20" spans="1:7" x14ac:dyDescent="0.35">
      <c r="A20" s="74"/>
      <c r="B20" s="74"/>
      <c r="C20" s="74"/>
      <c r="D20" s="74"/>
      <c r="E20" s="74"/>
      <c r="F20" s="74"/>
      <c r="G20" s="74"/>
    </row>
    <row r="21" spans="1:7" x14ac:dyDescent="0.35">
      <c r="A21" s="18" t="s">
        <v>32</v>
      </c>
      <c r="B21" s="18" t="s">
        <v>33</v>
      </c>
      <c r="C21" s="18"/>
      <c r="D21" s="18" t="s">
        <v>34</v>
      </c>
      <c r="E21" s="18" t="s">
        <v>35</v>
      </c>
      <c r="F21" s="18"/>
      <c r="G21" s="18"/>
    </row>
    <row r="22" spans="1:7" x14ac:dyDescent="0.35">
      <c r="A22" s="21" t="s">
        <v>123</v>
      </c>
      <c r="B22" s="21" t="s">
        <v>124</v>
      </c>
      <c r="C22" s="21"/>
      <c r="D22" s="20">
        <v>1</v>
      </c>
      <c r="E22" s="21" t="s">
        <v>38</v>
      </c>
      <c r="F22" s="21"/>
      <c r="G22" s="21"/>
    </row>
    <row r="23" spans="1:7" x14ac:dyDescent="0.35">
      <c r="A23" s="21"/>
      <c r="B23" s="21" t="s">
        <v>125</v>
      </c>
      <c r="C23" s="21"/>
      <c r="D23" s="21"/>
      <c r="E23" s="21"/>
      <c r="F23" s="21"/>
      <c r="G23" s="21"/>
    </row>
    <row r="24" spans="1:7" x14ac:dyDescent="0.35">
      <c r="A24" s="19" t="s">
        <v>126</v>
      </c>
      <c r="B24" s="19" t="s">
        <v>127</v>
      </c>
      <c r="C24" s="20"/>
      <c r="D24" s="20">
        <v>2</v>
      </c>
      <c r="E24" s="19" t="s">
        <v>38</v>
      </c>
      <c r="F24" s="21"/>
      <c r="G24" s="21"/>
    </row>
    <row r="25" spans="1:7" x14ac:dyDescent="0.35">
      <c r="A25" s="19"/>
      <c r="B25" s="19"/>
      <c r="C25" s="20"/>
      <c r="D25" s="20"/>
      <c r="E25" s="19"/>
      <c r="F25" s="21"/>
      <c r="G25" s="21"/>
    </row>
    <row r="26" spans="1:7" x14ac:dyDescent="0.35">
      <c r="A26" s="19"/>
      <c r="B26" s="21"/>
      <c r="C26" s="116"/>
      <c r="D26" s="116"/>
      <c r="E26" s="21"/>
      <c r="F26" s="21"/>
      <c r="G26" s="21"/>
    </row>
    <row r="27" spans="1:7" x14ac:dyDescent="0.35">
      <c r="A27" s="19"/>
      <c r="B27" s="21"/>
      <c r="C27" s="116"/>
      <c r="D27" s="116"/>
      <c r="E27" s="21"/>
      <c r="F27" s="21"/>
      <c r="G27" s="21"/>
    </row>
    <row r="28" spans="1:7" x14ac:dyDescent="0.35">
      <c r="A28" s="19"/>
      <c r="B28" s="19"/>
      <c r="C28" s="19"/>
      <c r="D28" s="21"/>
      <c r="E28" s="19"/>
      <c r="F28" s="19"/>
      <c r="G28" s="21"/>
    </row>
    <row r="29" spans="1:7" x14ac:dyDescent="0.35">
      <c r="A29" s="19"/>
      <c r="B29" s="19"/>
      <c r="C29" s="19"/>
      <c r="D29" s="19"/>
      <c r="E29" s="19"/>
      <c r="F29" s="19"/>
      <c r="G29" s="21"/>
    </row>
    <row r="30" spans="1:7" x14ac:dyDescent="0.35">
      <c r="A30" s="19"/>
      <c r="B30" s="19"/>
      <c r="C30" s="19"/>
      <c r="D30" s="22"/>
      <c r="E30" s="19"/>
      <c r="F30" s="19"/>
      <c r="G30" s="21"/>
    </row>
    <row r="31" spans="1:7" x14ac:dyDescent="0.35">
      <c r="A31" s="19"/>
      <c r="B31" s="19"/>
      <c r="C31" s="19"/>
      <c r="D31" s="22"/>
      <c r="E31" s="19"/>
      <c r="F31" s="19"/>
      <c r="G31" s="21"/>
    </row>
    <row r="32" spans="1:7" x14ac:dyDescent="0.35">
      <c r="A32" s="23"/>
      <c r="B32" s="23"/>
      <c r="C32" s="23"/>
      <c r="D32" s="19"/>
      <c r="E32" s="19"/>
      <c r="F32" s="19"/>
      <c r="G32" s="19"/>
    </row>
    <row r="33" spans="1:7" x14ac:dyDescent="0.35">
      <c r="A33" s="23"/>
      <c r="B33" s="23"/>
      <c r="C33" s="23"/>
      <c r="D33" s="24"/>
      <c r="E33" s="25"/>
      <c r="F33" s="25"/>
      <c r="G33" s="26"/>
    </row>
  </sheetData>
  <sheetProtection algorithmName="SHA-512" hashValue="8wwUcTnWXlJ0hZRT5Y1l2qc60W5KP0lSSUN8b2YIDxS2H0FXzPuIp+9kgTpS3fvyhpC/8TvgtimTSICFtD+61g==" saltValue="eFArUh0KP3R5NGZjyiRtzQ==" spinCount="100000" sheet="1" objects="1" scenarios="1"/>
  <hyperlinks>
    <hyperlink ref="E10" r:id="rId1" xr:uid="{00000000-0004-0000-0900-000000000000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"/>
  <sheetViews>
    <sheetView showGridLines="0" topLeftCell="A7" zoomScaleNormal="100" workbookViewId="0">
      <selection activeCell="A25" sqref="A25"/>
    </sheetView>
  </sheetViews>
  <sheetFormatPr defaultRowHeight="14.5" x14ac:dyDescent="0.35"/>
  <cols>
    <col min="1" max="1" width="35" customWidth="1"/>
    <col min="2" max="2" width="20.1796875" customWidth="1"/>
    <col min="3" max="3" width="9.26953125" bestFit="1" customWidth="1"/>
    <col min="4" max="4" width="9.7265625" bestFit="1" customWidth="1"/>
    <col min="6" max="6" width="9.81640625" bestFit="1" customWidth="1"/>
  </cols>
  <sheetData>
    <row r="1" spans="1:6" x14ac:dyDescent="0.35">
      <c r="A1" s="32"/>
      <c r="B1" s="32"/>
      <c r="C1" s="32"/>
      <c r="D1" s="32"/>
      <c r="E1" s="32"/>
      <c r="F1" s="32"/>
    </row>
    <row r="2" spans="1:6" ht="18.5" x14ac:dyDescent="0.45">
      <c r="A2" s="117" t="s">
        <v>128</v>
      </c>
      <c r="B2" s="118"/>
      <c r="C2" s="119" t="s">
        <v>120</v>
      </c>
      <c r="D2" s="119"/>
      <c r="E2" s="119"/>
      <c r="F2" s="32"/>
    </row>
    <row r="3" spans="1:6" x14ac:dyDescent="0.35">
      <c r="A3" s="120"/>
      <c r="B3" s="32"/>
      <c r="C3" s="119" t="s">
        <v>121</v>
      </c>
      <c r="D3" s="119"/>
      <c r="E3" s="119"/>
      <c r="F3" s="32"/>
    </row>
    <row r="4" spans="1:6" x14ac:dyDescent="0.35">
      <c r="A4" s="32"/>
      <c r="B4" s="121"/>
      <c r="C4" s="119" t="s">
        <v>129</v>
      </c>
      <c r="D4" s="119"/>
      <c r="E4" s="119"/>
      <c r="F4" s="32"/>
    </row>
    <row r="5" spans="1:6" x14ac:dyDescent="0.35">
      <c r="A5" s="32"/>
      <c r="B5" s="121"/>
      <c r="C5" s="119" t="s">
        <v>130</v>
      </c>
      <c r="D5" s="119"/>
      <c r="E5" s="119"/>
      <c r="F5" s="32"/>
    </row>
    <row r="6" spans="1:6" x14ac:dyDescent="0.35">
      <c r="A6" s="32"/>
      <c r="B6" s="121"/>
      <c r="C6" s="119" t="s">
        <v>131</v>
      </c>
      <c r="D6" s="119"/>
      <c r="E6" s="119"/>
      <c r="F6" s="32"/>
    </row>
    <row r="7" spans="1:6" ht="15.5" x14ac:dyDescent="0.35">
      <c r="A7" s="122" t="s">
        <v>48</v>
      </c>
      <c r="B7" s="32"/>
      <c r="C7" s="119" t="s">
        <v>132</v>
      </c>
      <c r="D7" s="119"/>
      <c r="E7" s="119"/>
      <c r="F7" s="123"/>
    </row>
    <row r="8" spans="1:6" ht="15.5" x14ac:dyDescent="0.35">
      <c r="A8" s="122" t="s">
        <v>49</v>
      </c>
      <c r="B8" s="32"/>
      <c r="C8" s="32" t="s">
        <v>133</v>
      </c>
      <c r="D8" s="32"/>
      <c r="E8" s="32"/>
      <c r="F8" s="32"/>
    </row>
    <row r="9" spans="1:6" ht="15.5" x14ac:dyDescent="0.35">
      <c r="A9" s="122" t="s">
        <v>11</v>
      </c>
      <c r="B9" s="32"/>
      <c r="C9" s="32"/>
      <c r="D9" s="123"/>
      <c r="E9" s="32"/>
      <c r="F9" s="32"/>
    </row>
    <row r="10" spans="1:6" ht="15.5" x14ac:dyDescent="0.35">
      <c r="A10" s="122" t="s">
        <v>50</v>
      </c>
      <c r="B10" s="32"/>
      <c r="C10" s="32"/>
      <c r="D10" s="32"/>
      <c r="E10" s="32"/>
      <c r="F10" s="32"/>
    </row>
    <row r="11" spans="1:6" x14ac:dyDescent="0.35">
      <c r="A11" s="32"/>
      <c r="B11" s="32"/>
      <c r="C11" s="32"/>
      <c r="D11" s="32"/>
      <c r="E11" s="32"/>
      <c r="F11" s="32"/>
    </row>
    <row r="12" spans="1:6" x14ac:dyDescent="0.35">
      <c r="A12" s="124"/>
      <c r="B12" s="32"/>
      <c r="C12" s="32"/>
      <c r="D12" s="32"/>
      <c r="E12" s="32"/>
      <c r="F12" s="32"/>
    </row>
    <row r="13" spans="1:6" x14ac:dyDescent="0.35">
      <c r="A13" s="124"/>
      <c r="B13" s="32"/>
      <c r="C13" s="32"/>
      <c r="D13" s="32"/>
      <c r="E13" s="32"/>
      <c r="F13" s="32"/>
    </row>
    <row r="14" spans="1:6" ht="20.5" x14ac:dyDescent="0.35">
      <c r="A14" s="125" t="s">
        <v>47</v>
      </c>
      <c r="B14" s="32"/>
      <c r="C14" s="32"/>
      <c r="D14" s="32"/>
      <c r="E14" s="32"/>
      <c r="F14" s="32"/>
    </row>
    <row r="15" spans="1:6" x14ac:dyDescent="0.35">
      <c r="A15" s="124" t="s">
        <v>63</v>
      </c>
      <c r="B15" s="126">
        <v>44456</v>
      </c>
      <c r="C15" s="32"/>
      <c r="D15" s="32"/>
      <c r="E15" s="32"/>
      <c r="F15" s="32"/>
    </row>
    <row r="16" spans="1:6" x14ac:dyDescent="0.35">
      <c r="A16" s="124" t="s">
        <v>64</v>
      </c>
      <c r="B16" s="127" t="s">
        <v>122</v>
      </c>
      <c r="C16" s="32"/>
      <c r="D16" s="32"/>
      <c r="E16" s="32"/>
      <c r="F16" s="32"/>
    </row>
    <row r="17" spans="1:6" x14ac:dyDescent="0.35">
      <c r="A17" s="124" t="s">
        <v>134</v>
      </c>
      <c r="B17" s="128" t="s">
        <v>135</v>
      </c>
      <c r="C17" s="32"/>
      <c r="D17" s="32"/>
      <c r="E17" s="32"/>
      <c r="F17" s="32"/>
    </row>
    <row r="18" spans="1:6" x14ac:dyDescent="0.35">
      <c r="A18" s="124"/>
      <c r="B18" s="32"/>
      <c r="C18" s="32"/>
      <c r="D18" s="32"/>
      <c r="E18" s="32"/>
      <c r="F18" s="32"/>
    </row>
    <row r="19" spans="1:6" x14ac:dyDescent="0.35">
      <c r="A19" s="32"/>
      <c r="B19" s="32"/>
      <c r="C19" s="32"/>
      <c r="D19" s="32"/>
      <c r="E19" s="32"/>
      <c r="F19" s="32"/>
    </row>
    <row r="20" spans="1:6" ht="27" x14ac:dyDescent="0.35">
      <c r="A20" s="129" t="s">
        <v>103</v>
      </c>
      <c r="B20" s="129" t="s">
        <v>136</v>
      </c>
      <c r="C20" s="129" t="s">
        <v>34</v>
      </c>
      <c r="D20" s="129" t="s">
        <v>137</v>
      </c>
      <c r="E20" s="129"/>
      <c r="F20" s="129" t="s">
        <v>56</v>
      </c>
    </row>
    <row r="21" spans="1:6" x14ac:dyDescent="0.35">
      <c r="A21" s="130"/>
      <c r="B21" s="130"/>
      <c r="C21" s="131"/>
      <c r="D21" s="32"/>
      <c r="E21" s="32"/>
      <c r="F21" s="32"/>
    </row>
    <row r="22" spans="1:6" x14ac:dyDescent="0.35">
      <c r="A22" s="32" t="s">
        <v>124</v>
      </c>
      <c r="B22" s="32" t="s">
        <v>123</v>
      </c>
      <c r="C22" s="131">
        <v>1</v>
      </c>
      <c r="D22" s="132">
        <v>205</v>
      </c>
      <c r="E22" s="133"/>
      <c r="F22" s="134">
        <f>C22*D22</f>
        <v>205</v>
      </c>
    </row>
    <row r="23" spans="1:6" x14ac:dyDescent="0.35">
      <c r="A23" s="32" t="s">
        <v>125</v>
      </c>
      <c r="B23" s="32"/>
      <c r="C23" s="32"/>
      <c r="D23" s="32"/>
      <c r="E23" s="32"/>
      <c r="F23" s="32"/>
    </row>
    <row r="24" spans="1:6" x14ac:dyDescent="0.35">
      <c r="A24" s="32" t="s">
        <v>138</v>
      </c>
      <c r="B24" s="135" t="s">
        <v>139</v>
      </c>
      <c r="C24" s="131">
        <v>2</v>
      </c>
      <c r="D24" s="132">
        <v>31.25</v>
      </c>
      <c r="E24" s="133"/>
      <c r="F24" s="134">
        <f t="shared" ref="F24" si="0">C24*D24</f>
        <v>62.5</v>
      </c>
    </row>
    <row r="25" spans="1:6" x14ac:dyDescent="0.35">
      <c r="A25" s="32"/>
      <c r="B25" s="136"/>
      <c r="C25" s="131"/>
      <c r="D25" s="137"/>
      <c r="E25" s="32"/>
      <c r="F25" s="134"/>
    </row>
    <row r="26" spans="1:6" x14ac:dyDescent="0.35">
      <c r="A26" s="124"/>
      <c r="B26" s="32"/>
      <c r="C26" s="32"/>
      <c r="D26" s="32"/>
      <c r="E26" s="32"/>
      <c r="F26" s="32"/>
    </row>
    <row r="27" spans="1:6" x14ac:dyDescent="0.35">
      <c r="A27" s="32"/>
      <c r="B27" s="32"/>
      <c r="C27" s="32"/>
      <c r="D27" s="32"/>
      <c r="E27" s="32"/>
      <c r="F27" s="61"/>
    </row>
    <row r="28" spans="1:6" x14ac:dyDescent="0.35">
      <c r="A28" s="32"/>
      <c r="B28" s="32"/>
      <c r="C28" s="32" t="s">
        <v>104</v>
      </c>
      <c r="D28" s="133"/>
      <c r="E28" s="32"/>
      <c r="F28" s="134">
        <f>SUM(F22:F25)</f>
        <v>267.5</v>
      </c>
    </row>
    <row r="29" spans="1:6" x14ac:dyDescent="0.35">
      <c r="A29" s="32"/>
      <c r="B29" s="32"/>
      <c r="C29" s="32" t="s">
        <v>58</v>
      </c>
      <c r="D29" s="138">
        <v>0.21</v>
      </c>
      <c r="E29" s="32"/>
      <c r="F29" s="134">
        <f>F28*D29</f>
        <v>56.174999999999997</v>
      </c>
    </row>
    <row r="30" spans="1:6" ht="15" thickBot="1" x14ac:dyDescent="0.4">
      <c r="A30" s="139"/>
      <c r="B30" s="32"/>
      <c r="C30" s="32" t="s">
        <v>140</v>
      </c>
      <c r="D30" s="32"/>
      <c r="E30" s="32"/>
      <c r="F30" s="140">
        <f>F28+F29</f>
        <v>323.67500000000001</v>
      </c>
    </row>
    <row r="31" spans="1:6" ht="15" thickTop="1" x14ac:dyDescent="0.35">
      <c r="A31" s="139"/>
      <c r="B31" s="139"/>
      <c r="C31" s="139"/>
      <c r="D31" s="139"/>
      <c r="E31" s="139"/>
      <c r="F31" s="139"/>
    </row>
    <row r="32" spans="1:6" x14ac:dyDescent="0.35">
      <c r="A32" s="32"/>
      <c r="B32" s="32"/>
      <c r="C32" s="32"/>
      <c r="D32" s="32"/>
      <c r="E32" s="32"/>
      <c r="F32" s="32"/>
    </row>
    <row r="33" spans="1:6" x14ac:dyDescent="0.35">
      <c r="A33" s="141"/>
      <c r="B33" s="32"/>
      <c r="C33" s="32"/>
      <c r="D33" s="32"/>
      <c r="E33" s="32"/>
      <c r="F33" s="32"/>
    </row>
    <row r="34" spans="1:6" x14ac:dyDescent="0.35">
      <c r="A34" s="32" t="s">
        <v>141</v>
      </c>
      <c r="B34" s="32"/>
      <c r="C34" s="32"/>
      <c r="D34" s="32"/>
      <c r="E34" s="32"/>
      <c r="F34" s="32"/>
    </row>
  </sheetData>
  <sheetProtection algorithmName="SHA-512" hashValue="ghzgH0Db0JxD4uCYKukcPri0chS/IYhaQPEQ9ycqax2qHfAQDEDy32MDJI1cjVIp/1ekbFj6A10eJZgA6Dn8qA==" saltValue="lqFAeJhbKio0nlLCtR68Vw==" spinCount="100000" sheet="1" objects="1" scenarios="1"/>
  <pageMargins left="0.7" right="0.7" top="0.75" bottom="0.75" header="0.3" footer="0.3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"/>
  <sheetViews>
    <sheetView showGridLines="0" zoomScaleNormal="100" workbookViewId="0">
      <selection activeCell="D24" sqref="D24"/>
    </sheetView>
  </sheetViews>
  <sheetFormatPr defaultRowHeight="14.5" x14ac:dyDescent="0.35"/>
  <cols>
    <col min="1" max="1" width="33.26953125" customWidth="1"/>
    <col min="2" max="2" width="17.26953125" customWidth="1"/>
  </cols>
  <sheetData>
    <row r="1" spans="1:6" x14ac:dyDescent="0.35">
      <c r="A1" s="32"/>
      <c r="B1" s="32"/>
      <c r="C1" s="32"/>
      <c r="D1" s="32"/>
      <c r="E1" s="32"/>
      <c r="F1" s="32"/>
    </row>
    <row r="2" spans="1:6" ht="18.5" x14ac:dyDescent="0.45">
      <c r="A2" s="117" t="s">
        <v>128</v>
      </c>
      <c r="B2" s="118"/>
      <c r="C2" s="119" t="s">
        <v>120</v>
      </c>
      <c r="D2" s="119"/>
      <c r="E2" s="32"/>
      <c r="F2" s="32"/>
    </row>
    <row r="3" spans="1:6" x14ac:dyDescent="0.35">
      <c r="A3" s="120"/>
      <c r="B3" s="32"/>
      <c r="C3" s="119" t="s">
        <v>121</v>
      </c>
      <c r="D3" s="119"/>
      <c r="E3" s="32"/>
      <c r="F3" s="32"/>
    </row>
    <row r="4" spans="1:6" x14ac:dyDescent="0.35">
      <c r="A4" s="32"/>
      <c r="B4" s="121"/>
      <c r="C4" s="119" t="s">
        <v>129</v>
      </c>
      <c r="D4" s="119"/>
      <c r="E4" s="32"/>
      <c r="F4" s="32"/>
    </row>
    <row r="5" spans="1:6" x14ac:dyDescent="0.35">
      <c r="A5" s="32"/>
      <c r="B5" s="121"/>
      <c r="C5" s="119" t="s">
        <v>130</v>
      </c>
      <c r="D5" s="119"/>
      <c r="E5" s="32"/>
      <c r="F5" s="32"/>
    </row>
    <row r="6" spans="1:6" x14ac:dyDescent="0.35">
      <c r="A6" s="32"/>
      <c r="B6" s="121"/>
      <c r="C6" s="142" t="s">
        <v>131</v>
      </c>
      <c r="D6" s="119"/>
      <c r="E6" s="32"/>
      <c r="F6" s="32"/>
    </row>
    <row r="7" spans="1:6" ht="15.5" x14ac:dyDescent="0.35">
      <c r="A7" s="122" t="s">
        <v>48</v>
      </c>
      <c r="B7" s="32"/>
      <c r="C7" s="119" t="s">
        <v>132</v>
      </c>
      <c r="D7" s="119"/>
      <c r="E7" s="123"/>
      <c r="F7" s="32"/>
    </row>
    <row r="8" spans="1:6" ht="15.5" x14ac:dyDescent="0.35">
      <c r="A8" s="122" t="s">
        <v>49</v>
      </c>
      <c r="B8" s="32"/>
      <c r="C8" s="32" t="s">
        <v>133</v>
      </c>
      <c r="D8" s="32"/>
      <c r="E8" s="32"/>
      <c r="F8" s="32"/>
    </row>
    <row r="9" spans="1:6" ht="15.5" x14ac:dyDescent="0.35">
      <c r="A9" s="122" t="s">
        <v>11</v>
      </c>
      <c r="B9" s="32"/>
      <c r="C9" s="32"/>
      <c r="D9" s="123"/>
      <c r="E9" s="32"/>
      <c r="F9" s="32"/>
    </row>
    <row r="10" spans="1:6" ht="15.5" x14ac:dyDescent="0.35">
      <c r="A10" s="122" t="s">
        <v>50</v>
      </c>
      <c r="B10" s="32"/>
      <c r="C10" s="32"/>
      <c r="D10" s="32"/>
      <c r="E10" s="32"/>
      <c r="F10" s="32"/>
    </row>
    <row r="11" spans="1:6" x14ac:dyDescent="0.35">
      <c r="A11" s="32"/>
      <c r="B11" s="32"/>
      <c r="C11" s="32"/>
      <c r="D11" s="32"/>
      <c r="E11" s="32"/>
      <c r="F11" s="32"/>
    </row>
    <row r="12" spans="1:6" x14ac:dyDescent="0.35">
      <c r="A12" s="124"/>
      <c r="B12" s="32"/>
      <c r="C12" s="32"/>
      <c r="D12" s="32"/>
      <c r="E12" s="32"/>
      <c r="F12" s="32"/>
    </row>
    <row r="13" spans="1:6" x14ac:dyDescent="0.35">
      <c r="A13" s="124"/>
      <c r="B13" s="32"/>
      <c r="C13" s="32"/>
      <c r="D13" s="32"/>
      <c r="E13" s="32"/>
      <c r="F13" s="32"/>
    </row>
    <row r="14" spans="1:6" ht="20.5" x14ac:dyDescent="0.35">
      <c r="A14" s="125" t="s">
        <v>61</v>
      </c>
      <c r="B14" s="32"/>
      <c r="C14" s="32"/>
      <c r="D14" s="32"/>
      <c r="E14" s="32"/>
      <c r="F14" s="32"/>
    </row>
    <row r="15" spans="1:6" x14ac:dyDescent="0.35">
      <c r="A15" s="124" t="s">
        <v>142</v>
      </c>
      <c r="B15" s="126">
        <v>44457</v>
      </c>
      <c r="C15" s="124" t="s">
        <v>64</v>
      </c>
      <c r="D15" s="127" t="s">
        <v>122</v>
      </c>
      <c r="E15" s="32"/>
      <c r="F15" s="32"/>
    </row>
    <row r="16" spans="1:6" x14ac:dyDescent="0.35">
      <c r="A16" s="32" t="s">
        <v>143</v>
      </c>
      <c r="B16" s="32" t="s">
        <v>144</v>
      </c>
      <c r="C16" s="124" t="s">
        <v>134</v>
      </c>
      <c r="D16" s="128" t="s">
        <v>135</v>
      </c>
      <c r="E16" s="32"/>
      <c r="F16" s="32"/>
    </row>
    <row r="17" spans="1:6" x14ac:dyDescent="0.35">
      <c r="A17" s="32"/>
      <c r="B17" s="32"/>
      <c r="C17" s="32"/>
      <c r="D17" s="32"/>
      <c r="E17" s="32"/>
      <c r="F17" s="32"/>
    </row>
    <row r="18" spans="1:6" x14ac:dyDescent="0.35">
      <c r="A18" s="124"/>
      <c r="B18" s="32"/>
      <c r="C18" s="32"/>
      <c r="D18" s="32"/>
      <c r="E18" s="32"/>
      <c r="F18" s="32"/>
    </row>
    <row r="19" spans="1:6" x14ac:dyDescent="0.35">
      <c r="A19" s="32"/>
      <c r="B19" s="32"/>
      <c r="C19" s="32"/>
      <c r="D19" s="32"/>
      <c r="E19" s="32"/>
      <c r="F19" s="32"/>
    </row>
    <row r="20" spans="1:6" ht="27" x14ac:dyDescent="0.35">
      <c r="A20" s="129" t="s">
        <v>103</v>
      </c>
      <c r="B20" s="129" t="s">
        <v>136</v>
      </c>
      <c r="C20" s="129" t="s">
        <v>66</v>
      </c>
      <c r="D20" s="143" t="s">
        <v>34</v>
      </c>
      <c r="E20" s="129"/>
      <c r="F20" s="32"/>
    </row>
    <row r="21" spans="1:6" x14ac:dyDescent="0.35">
      <c r="A21" s="130"/>
      <c r="B21" s="130"/>
      <c r="C21" s="32"/>
      <c r="D21" s="131"/>
      <c r="E21" s="32"/>
      <c r="F21" s="32"/>
    </row>
    <row r="22" spans="1:6" x14ac:dyDescent="0.35">
      <c r="A22" s="32" t="s">
        <v>124</v>
      </c>
      <c r="B22" s="32" t="s">
        <v>123</v>
      </c>
      <c r="C22" s="32" t="s">
        <v>67</v>
      </c>
      <c r="D22" s="144">
        <v>1</v>
      </c>
      <c r="E22" s="134"/>
      <c r="F22" s="32"/>
    </row>
    <row r="23" spans="1:6" x14ac:dyDescent="0.35">
      <c r="A23" s="32" t="s">
        <v>125</v>
      </c>
      <c r="B23" s="32"/>
      <c r="C23" s="32"/>
      <c r="D23" s="32"/>
      <c r="E23" s="134"/>
      <c r="F23" s="32"/>
    </row>
    <row r="24" spans="1:6" x14ac:dyDescent="0.35">
      <c r="A24" s="32" t="s">
        <v>138</v>
      </c>
      <c r="B24" s="135" t="s">
        <v>139</v>
      </c>
      <c r="C24" s="32" t="s">
        <v>67</v>
      </c>
      <c r="D24" s="144">
        <v>2</v>
      </c>
      <c r="E24" s="134"/>
      <c r="F24" s="32"/>
    </row>
    <row r="25" spans="1:6" x14ac:dyDescent="0.35">
      <c r="A25" s="32"/>
      <c r="B25" s="136"/>
      <c r="C25" s="32"/>
      <c r="D25" s="144"/>
      <c r="E25" s="134"/>
      <c r="F25" s="32"/>
    </row>
    <row r="26" spans="1:6" x14ac:dyDescent="0.35">
      <c r="A26" s="124"/>
      <c r="B26" s="32"/>
      <c r="C26" s="32"/>
      <c r="D26" s="32"/>
      <c r="E26" s="32"/>
      <c r="F26" s="32"/>
    </row>
    <row r="27" spans="1:6" x14ac:dyDescent="0.35">
      <c r="A27" s="32"/>
      <c r="B27" s="32"/>
      <c r="C27" s="32"/>
      <c r="D27" s="32"/>
      <c r="E27" s="32"/>
      <c r="F27" s="32"/>
    </row>
    <row r="28" spans="1:6" x14ac:dyDescent="0.35">
      <c r="A28" s="139"/>
      <c r="B28" s="139"/>
      <c r="C28" s="139"/>
      <c r="D28" s="139"/>
      <c r="E28" s="139"/>
      <c r="F28" s="139"/>
    </row>
    <row r="29" spans="1:6" x14ac:dyDescent="0.35">
      <c r="A29" s="32"/>
      <c r="B29" s="32"/>
      <c r="C29" s="32"/>
      <c r="D29" s="32"/>
      <c r="E29" s="32"/>
      <c r="F29" s="32"/>
    </row>
    <row r="30" spans="1:6" x14ac:dyDescent="0.35">
      <c r="A30" s="141"/>
      <c r="B30" s="32"/>
      <c r="C30" s="32"/>
      <c r="D30" s="32"/>
      <c r="E30" s="32"/>
      <c r="F30" s="32"/>
    </row>
    <row r="31" spans="1:6" x14ac:dyDescent="0.35">
      <c r="A31" s="32" t="s">
        <v>141</v>
      </c>
      <c r="B31" s="32"/>
      <c r="C31" s="32"/>
      <c r="D31" s="32"/>
      <c r="E31" s="32"/>
      <c r="F31" s="32"/>
    </row>
    <row r="32" spans="1:6" x14ac:dyDescent="0.35">
      <c r="A32" s="124"/>
      <c r="B32" s="32"/>
      <c r="C32" s="32"/>
      <c r="D32" s="32"/>
      <c r="E32" s="32"/>
      <c r="F32" s="32"/>
    </row>
    <row r="33" spans="1:6" x14ac:dyDescent="0.35">
      <c r="A33" s="32"/>
      <c r="B33" s="32"/>
      <c r="C33" s="32"/>
      <c r="D33" s="32"/>
      <c r="E33" s="32"/>
      <c r="F33" s="32"/>
    </row>
  </sheetData>
  <sheetProtection algorithmName="SHA-512" hashValue="1UoYoBLkKYlIKvcMW/96w8lYQVAGxf6lRdM2B41q7r6hEefc0/pdV5JVcOCWkZz+ChPAFb8RIa16gUL/MsCSSQ==" saltValue="mhw+YjAJprw4VZ9p7BILn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7"/>
  <sheetViews>
    <sheetView showGridLines="0" topLeftCell="A7" zoomScaleNormal="100" workbookViewId="0">
      <selection activeCell="E15" sqref="E15:E16"/>
    </sheetView>
  </sheetViews>
  <sheetFormatPr defaultRowHeight="14.5" x14ac:dyDescent="0.35"/>
  <cols>
    <col min="1" max="1" width="33.1796875" customWidth="1"/>
    <col min="2" max="2" width="24.453125" customWidth="1"/>
    <col min="3" max="3" width="9.26953125" bestFit="1" customWidth="1"/>
    <col min="4" max="4" width="9.7265625" bestFit="1" customWidth="1"/>
    <col min="5" max="5" width="10.453125" bestFit="1" customWidth="1"/>
    <col min="6" max="6" width="9.81640625" bestFit="1" customWidth="1"/>
  </cols>
  <sheetData>
    <row r="1" spans="1:7" x14ac:dyDescent="0.35">
      <c r="A1" s="156"/>
      <c r="B1" s="156"/>
      <c r="C1" s="156"/>
      <c r="D1" s="156"/>
      <c r="E1" s="156"/>
      <c r="F1" s="156"/>
      <c r="G1" s="156"/>
    </row>
    <row r="2" spans="1:7" ht="18.5" x14ac:dyDescent="0.45">
      <c r="A2" s="180" t="s">
        <v>128</v>
      </c>
      <c r="B2" s="181"/>
      <c r="C2" s="142" t="s">
        <v>120</v>
      </c>
      <c r="D2" s="142"/>
      <c r="E2" s="156"/>
      <c r="F2" s="156"/>
      <c r="G2" s="156"/>
    </row>
    <row r="3" spans="1:7" x14ac:dyDescent="0.35">
      <c r="A3" s="182"/>
      <c r="B3" s="156"/>
      <c r="C3" s="142" t="s">
        <v>121</v>
      </c>
      <c r="D3" s="142"/>
      <c r="E3" s="156"/>
      <c r="F3" s="156"/>
      <c r="G3" s="156"/>
    </row>
    <row r="4" spans="1:7" x14ac:dyDescent="0.35">
      <c r="A4" s="156"/>
      <c r="B4" s="183"/>
      <c r="C4" s="142" t="s">
        <v>129</v>
      </c>
      <c r="D4" s="142"/>
      <c r="E4" s="156"/>
      <c r="F4" s="156"/>
      <c r="G4" s="156"/>
    </row>
    <row r="5" spans="1:7" x14ac:dyDescent="0.35">
      <c r="A5" s="156"/>
      <c r="B5" s="183"/>
      <c r="C5" s="142" t="s">
        <v>131</v>
      </c>
      <c r="D5" s="142"/>
      <c r="E5" s="156"/>
      <c r="F5" s="156"/>
      <c r="G5" s="156"/>
    </row>
    <row r="6" spans="1:7" x14ac:dyDescent="0.35">
      <c r="A6" s="156"/>
      <c r="B6" s="183"/>
      <c r="C6" s="142" t="s">
        <v>130</v>
      </c>
      <c r="D6" s="142"/>
      <c r="E6" s="156"/>
      <c r="F6" s="156"/>
      <c r="G6" s="156"/>
    </row>
    <row r="7" spans="1:7" ht="15.5" x14ac:dyDescent="0.35">
      <c r="A7" s="184" t="s">
        <v>48</v>
      </c>
      <c r="B7" s="156"/>
      <c r="C7" s="185" t="s">
        <v>132</v>
      </c>
      <c r="D7" s="142"/>
      <c r="E7" s="156"/>
      <c r="F7" s="186"/>
      <c r="G7" s="156"/>
    </row>
    <row r="8" spans="1:7" ht="15.5" x14ac:dyDescent="0.35">
      <c r="A8" s="184" t="s">
        <v>49</v>
      </c>
      <c r="B8" s="156"/>
      <c r="C8" s="142" t="s">
        <v>133</v>
      </c>
      <c r="D8" s="142"/>
      <c r="E8" s="156"/>
      <c r="F8" s="156"/>
      <c r="G8" s="156"/>
    </row>
    <row r="9" spans="1:7" ht="15.5" x14ac:dyDescent="0.35">
      <c r="A9" s="184" t="s">
        <v>11</v>
      </c>
      <c r="B9" s="156"/>
      <c r="C9" s="156"/>
      <c r="D9" s="186"/>
      <c r="E9" s="156"/>
      <c r="F9" s="156"/>
      <c r="G9" s="156"/>
    </row>
    <row r="10" spans="1:7" ht="15.5" x14ac:dyDescent="0.35">
      <c r="A10" s="184" t="s">
        <v>50</v>
      </c>
      <c r="B10" s="156"/>
      <c r="C10" s="156"/>
      <c r="D10" s="156"/>
      <c r="E10" s="156"/>
      <c r="F10" s="156"/>
      <c r="G10" s="156"/>
    </row>
    <row r="11" spans="1:7" x14ac:dyDescent="0.35">
      <c r="A11" s="156"/>
      <c r="B11" s="156"/>
      <c r="C11" s="156"/>
      <c r="D11" s="156"/>
      <c r="E11" s="156"/>
      <c r="F11" s="156"/>
      <c r="G11" s="156"/>
    </row>
    <row r="12" spans="1:7" x14ac:dyDescent="0.35">
      <c r="A12" s="187"/>
      <c r="B12" s="156"/>
      <c r="C12" s="156"/>
      <c r="D12" s="156"/>
      <c r="E12" s="156"/>
      <c r="F12" s="156"/>
      <c r="G12" s="156"/>
    </row>
    <row r="13" spans="1:7" x14ac:dyDescent="0.35">
      <c r="A13" s="187"/>
      <c r="B13" s="156"/>
      <c r="C13" s="156"/>
      <c r="D13" s="156"/>
      <c r="E13" s="156"/>
      <c r="F13" s="156"/>
      <c r="G13" s="156"/>
    </row>
    <row r="14" spans="1:7" ht="15.5" x14ac:dyDescent="0.35">
      <c r="A14" s="186" t="s">
        <v>71</v>
      </c>
      <c r="B14" s="156"/>
      <c r="C14" s="156"/>
      <c r="D14" s="156"/>
      <c r="E14" s="156"/>
      <c r="F14" s="156"/>
      <c r="G14" s="156"/>
    </row>
    <row r="15" spans="1:7" x14ac:dyDescent="0.35">
      <c r="A15" s="187" t="s">
        <v>74</v>
      </c>
      <c r="B15" s="188">
        <v>44462</v>
      </c>
      <c r="C15" s="187" t="s">
        <v>76</v>
      </c>
      <c r="D15" s="156"/>
      <c r="E15" s="188">
        <v>44457</v>
      </c>
      <c r="F15" s="156"/>
      <c r="G15" s="156"/>
    </row>
    <row r="16" spans="1:7" x14ac:dyDescent="0.35">
      <c r="A16" s="187" t="s">
        <v>145</v>
      </c>
      <c r="B16" s="189">
        <v>5308</v>
      </c>
      <c r="C16" s="156" t="s">
        <v>75</v>
      </c>
      <c r="D16" s="156"/>
      <c r="E16" s="344">
        <v>44491</v>
      </c>
      <c r="F16" s="156"/>
      <c r="G16" s="156"/>
    </row>
    <row r="17" spans="1:7" x14ac:dyDescent="0.35">
      <c r="A17" s="187" t="s">
        <v>64</v>
      </c>
      <c r="B17" s="189" t="s">
        <v>122</v>
      </c>
      <c r="C17" s="156"/>
      <c r="D17" s="156"/>
      <c r="E17" s="156"/>
      <c r="F17" s="156"/>
      <c r="G17" s="156"/>
    </row>
    <row r="18" spans="1:7" x14ac:dyDescent="0.35">
      <c r="A18" s="187" t="s">
        <v>134</v>
      </c>
      <c r="B18" s="190" t="s">
        <v>135</v>
      </c>
      <c r="C18" s="156"/>
      <c r="D18" s="156"/>
      <c r="E18" s="156"/>
      <c r="F18" s="156"/>
      <c r="G18" s="156"/>
    </row>
    <row r="19" spans="1:7" x14ac:dyDescent="0.35">
      <c r="A19" s="187"/>
      <c r="B19" s="156"/>
      <c r="C19" s="156"/>
      <c r="D19" s="156"/>
      <c r="E19" s="156"/>
      <c r="F19" s="156"/>
      <c r="G19" s="156"/>
    </row>
    <row r="20" spans="1:7" x14ac:dyDescent="0.35">
      <c r="A20" s="156"/>
      <c r="B20" s="156"/>
      <c r="C20" s="156"/>
      <c r="D20" s="156"/>
      <c r="E20" s="156"/>
      <c r="F20" s="156"/>
      <c r="G20" s="156"/>
    </row>
    <row r="21" spans="1:7" ht="27" x14ac:dyDescent="0.35">
      <c r="A21" s="191" t="s">
        <v>103</v>
      </c>
      <c r="B21" s="191" t="s">
        <v>136</v>
      </c>
      <c r="C21" s="191" t="s">
        <v>34</v>
      </c>
      <c r="D21" s="191" t="s">
        <v>137</v>
      </c>
      <c r="E21" s="191"/>
      <c r="F21" s="191" t="s">
        <v>56</v>
      </c>
      <c r="G21" s="156"/>
    </row>
    <row r="22" spans="1:7" x14ac:dyDescent="0.35">
      <c r="A22" s="192"/>
      <c r="B22" s="192"/>
      <c r="C22" s="193"/>
      <c r="D22" s="156"/>
      <c r="E22" s="156"/>
      <c r="F22" s="156"/>
      <c r="G22" s="156"/>
    </row>
    <row r="23" spans="1:7" x14ac:dyDescent="0.35">
      <c r="A23" s="156" t="s">
        <v>124</v>
      </c>
      <c r="B23" s="156" t="s">
        <v>123</v>
      </c>
      <c r="C23" s="193">
        <v>1</v>
      </c>
      <c r="D23" s="194">
        <v>205</v>
      </c>
      <c r="E23" s="195"/>
      <c r="F23" s="196">
        <v>205</v>
      </c>
      <c r="G23" s="156"/>
    </row>
    <row r="24" spans="1:7" x14ac:dyDescent="0.35">
      <c r="A24" s="156" t="s">
        <v>125</v>
      </c>
      <c r="B24" s="156"/>
      <c r="C24" s="156"/>
      <c r="D24" s="156"/>
      <c r="E24" s="156"/>
      <c r="F24" s="197"/>
      <c r="G24" s="156"/>
    </row>
    <row r="25" spans="1:7" x14ac:dyDescent="0.35">
      <c r="A25" s="156" t="s">
        <v>138</v>
      </c>
      <c r="B25" s="198" t="s">
        <v>139</v>
      </c>
      <c r="C25" s="193">
        <v>2</v>
      </c>
      <c r="D25" s="194">
        <v>31.25</v>
      </c>
      <c r="E25" s="195"/>
      <c r="F25" s="196">
        <v>62.5</v>
      </c>
      <c r="G25" s="156"/>
    </row>
    <row r="26" spans="1:7" x14ac:dyDescent="0.35">
      <c r="A26" s="156"/>
      <c r="B26" s="198"/>
      <c r="C26" s="193"/>
      <c r="D26" s="199"/>
      <c r="E26" s="156"/>
      <c r="F26" s="196"/>
      <c r="G26" s="156"/>
    </row>
    <row r="27" spans="1:7" x14ac:dyDescent="0.35">
      <c r="A27" s="187"/>
      <c r="B27" s="156"/>
      <c r="C27" s="156"/>
      <c r="D27" s="156"/>
      <c r="E27" s="156"/>
      <c r="F27" s="197"/>
      <c r="G27" s="156"/>
    </row>
    <row r="28" spans="1:7" x14ac:dyDescent="0.35">
      <c r="A28" s="156"/>
      <c r="B28" s="156"/>
      <c r="C28" s="156"/>
      <c r="D28" s="156"/>
      <c r="E28" s="156"/>
      <c r="F28" s="200"/>
      <c r="G28" s="156"/>
    </row>
    <row r="29" spans="1:7" x14ac:dyDescent="0.35">
      <c r="A29" s="156"/>
      <c r="B29" s="156"/>
      <c r="C29" s="156" t="s">
        <v>104</v>
      </c>
      <c r="D29" s="195"/>
      <c r="E29" s="156"/>
      <c r="F29" s="196">
        <v>267.5</v>
      </c>
      <c r="G29" s="156"/>
    </row>
    <row r="30" spans="1:7" x14ac:dyDescent="0.35">
      <c r="A30" s="156"/>
      <c r="B30" s="156"/>
      <c r="C30" s="156" t="s">
        <v>58</v>
      </c>
      <c r="D30" s="201">
        <v>0.21</v>
      </c>
      <c r="E30" s="156"/>
      <c r="F30" s="196">
        <v>68.73</v>
      </c>
      <c r="G30" s="156"/>
    </row>
    <row r="31" spans="1:7" ht="15" thickBot="1" x14ac:dyDescent="0.4">
      <c r="A31" s="202"/>
      <c r="B31" s="156"/>
      <c r="C31" s="156" t="s">
        <v>140</v>
      </c>
      <c r="D31" s="156"/>
      <c r="E31" s="156"/>
      <c r="F31" s="203">
        <v>336.23</v>
      </c>
      <c r="G31" s="156"/>
    </row>
    <row r="32" spans="1:7" ht="15" thickTop="1" x14ac:dyDescent="0.35">
      <c r="A32" s="202"/>
      <c r="B32" s="202"/>
      <c r="C32" s="202"/>
      <c r="D32" s="202"/>
      <c r="E32" s="202"/>
      <c r="F32" s="202"/>
      <c r="G32" s="202"/>
    </row>
    <row r="33" spans="1:7" x14ac:dyDescent="0.35">
      <c r="A33" s="156"/>
      <c r="B33" s="156"/>
      <c r="C33" s="156"/>
      <c r="D33" s="156"/>
      <c r="E33" s="156"/>
      <c r="F33" s="156"/>
      <c r="G33" s="156"/>
    </row>
    <row r="34" spans="1:7" x14ac:dyDescent="0.35">
      <c r="A34" s="204"/>
      <c r="B34" s="156"/>
      <c r="C34" s="156"/>
      <c r="D34" s="156"/>
      <c r="E34" s="156"/>
      <c r="F34" s="156"/>
      <c r="G34" s="156"/>
    </row>
    <row r="35" spans="1:7" x14ac:dyDescent="0.35">
      <c r="A35" s="156" t="s">
        <v>141</v>
      </c>
      <c r="B35" s="156"/>
      <c r="C35" s="156"/>
      <c r="D35" s="156"/>
      <c r="E35" s="156"/>
      <c r="F35" s="156"/>
      <c r="G35" s="156"/>
    </row>
    <row r="36" spans="1:7" x14ac:dyDescent="0.35">
      <c r="A36" s="187" t="s">
        <v>146</v>
      </c>
      <c r="B36" s="156"/>
      <c r="C36" s="156"/>
      <c r="D36" s="156"/>
      <c r="E36" s="156"/>
      <c r="F36" s="156"/>
      <c r="G36" s="156"/>
    </row>
    <row r="37" spans="1:7" x14ac:dyDescent="0.35">
      <c r="A37" s="156"/>
      <c r="B37" s="156"/>
      <c r="C37" s="156"/>
      <c r="D37" s="156"/>
      <c r="E37" s="156"/>
      <c r="F37" s="156"/>
      <c r="G37" s="156"/>
    </row>
  </sheetData>
  <sheetProtection algorithmName="SHA-512" hashValue="0U98YBAnLtKfukV+pPIls3pOd4mkZG62cUD4gJr8V7y21q2V8UK0NDyXLMfzWxNv6ayb/eru77NoZT9XTGEqPg==" saltValue="CdsLQ0mmn693ilcSiUnu2Q==" spinCount="100000" sheet="1" objects="1" scenarios="1"/>
  <pageMargins left="0.7" right="0.7" top="0.75" bottom="0.75" header="0.3" footer="0.3"/>
  <pageSetup paperSize="9" scale="8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3"/>
  <sheetViews>
    <sheetView showGridLines="0" topLeftCell="A10" zoomScaleNormal="100" workbookViewId="0">
      <selection activeCell="J21" sqref="J21"/>
    </sheetView>
  </sheetViews>
  <sheetFormatPr defaultRowHeight="14.5" x14ac:dyDescent="0.35"/>
  <cols>
    <col min="2" max="2" width="18.1796875" customWidth="1"/>
    <col min="3" max="3" width="23.1796875" customWidth="1"/>
    <col min="5" max="5" width="12.7265625" customWidth="1"/>
  </cols>
  <sheetData>
    <row r="1" spans="1:8" x14ac:dyDescent="0.35">
      <c r="A1" s="74"/>
      <c r="B1" s="74"/>
      <c r="C1" s="74"/>
      <c r="D1" s="74"/>
      <c r="E1" s="74"/>
      <c r="F1" s="74"/>
      <c r="G1" s="74"/>
      <c r="H1" s="1"/>
    </row>
    <row r="2" spans="1:8" x14ac:dyDescent="0.35">
      <c r="A2" s="74"/>
      <c r="B2" s="74"/>
      <c r="C2" s="74"/>
      <c r="D2" s="74"/>
      <c r="E2" s="74"/>
      <c r="F2" s="74"/>
      <c r="G2" s="74"/>
      <c r="H2" s="1"/>
    </row>
    <row r="3" spans="1:8" x14ac:dyDescent="0.35">
      <c r="A3" s="74"/>
      <c r="B3" s="74"/>
      <c r="C3" s="74"/>
      <c r="D3" s="74"/>
      <c r="E3" s="74"/>
      <c r="F3" s="74"/>
      <c r="G3" s="74"/>
      <c r="H3" s="1"/>
    </row>
    <row r="4" spans="1:8" x14ac:dyDescent="0.35">
      <c r="A4" s="74"/>
      <c r="B4" s="74"/>
      <c r="C4" s="74"/>
      <c r="D4" s="74"/>
      <c r="E4" s="74"/>
      <c r="F4" s="74"/>
      <c r="G4" s="74"/>
      <c r="H4" s="1"/>
    </row>
    <row r="5" spans="1:8" x14ac:dyDescent="0.35">
      <c r="A5" s="74"/>
      <c r="B5" s="74"/>
      <c r="C5" s="74"/>
      <c r="D5" s="74"/>
      <c r="E5" s="75" t="s">
        <v>10</v>
      </c>
      <c r="F5" s="75"/>
      <c r="G5" s="74"/>
      <c r="H5" s="1"/>
    </row>
    <row r="6" spans="1:8" ht="24.5" x14ac:dyDescent="0.45">
      <c r="A6" s="74"/>
      <c r="B6" s="74"/>
      <c r="C6" s="76"/>
      <c r="D6" s="76"/>
      <c r="E6" s="77" t="s">
        <v>11</v>
      </c>
      <c r="F6" s="77"/>
      <c r="G6" s="74"/>
      <c r="H6" s="1"/>
    </row>
    <row r="7" spans="1:8" ht="24.5" x14ac:dyDescent="0.45">
      <c r="A7" s="74"/>
      <c r="B7" s="359"/>
      <c r="C7" s="76"/>
      <c r="D7" s="76"/>
      <c r="E7" s="75" t="s">
        <v>12</v>
      </c>
      <c r="F7" s="75"/>
      <c r="G7" s="74"/>
      <c r="H7" s="1"/>
    </row>
    <row r="8" spans="1:8" x14ac:dyDescent="0.35">
      <c r="A8" s="74"/>
      <c r="B8" s="74"/>
      <c r="C8" s="74"/>
      <c r="D8" s="78" t="s">
        <v>13</v>
      </c>
      <c r="E8" s="75" t="s">
        <v>14</v>
      </c>
      <c r="F8" s="75"/>
      <c r="G8" s="74"/>
      <c r="H8" s="1"/>
    </row>
    <row r="9" spans="1:8" x14ac:dyDescent="0.35">
      <c r="A9" s="74"/>
      <c r="B9" s="74"/>
      <c r="C9" s="74"/>
      <c r="D9" s="78" t="s">
        <v>15</v>
      </c>
      <c r="E9" s="75" t="s">
        <v>16</v>
      </c>
      <c r="F9" s="74"/>
      <c r="G9" s="74"/>
      <c r="H9" s="1"/>
    </row>
    <row r="10" spans="1:8" x14ac:dyDescent="0.35">
      <c r="A10" s="79" t="s">
        <v>147</v>
      </c>
      <c r="B10" s="360"/>
      <c r="C10" s="74"/>
      <c r="D10" s="78" t="s">
        <v>18</v>
      </c>
      <c r="E10" s="75" t="s">
        <v>19</v>
      </c>
      <c r="F10" s="75"/>
      <c r="G10" s="74"/>
      <c r="H10" s="1"/>
    </row>
    <row r="11" spans="1:8" x14ac:dyDescent="0.35">
      <c r="A11" s="79" t="s">
        <v>148</v>
      </c>
      <c r="B11" s="359"/>
      <c r="C11" s="74"/>
      <c r="D11" s="78" t="s">
        <v>21</v>
      </c>
      <c r="E11" s="75" t="s">
        <v>22</v>
      </c>
      <c r="F11" s="75"/>
      <c r="G11" s="74"/>
      <c r="H11" s="1"/>
    </row>
    <row r="12" spans="1:8" x14ac:dyDescent="0.35">
      <c r="A12" s="79" t="s">
        <v>149</v>
      </c>
      <c r="B12" s="359"/>
      <c r="C12" s="74"/>
      <c r="D12" s="78" t="s">
        <v>24</v>
      </c>
      <c r="E12" s="75" t="s">
        <v>25</v>
      </c>
      <c r="F12" s="75"/>
      <c r="G12" s="74"/>
      <c r="H12" s="1"/>
    </row>
    <row r="13" spans="1:8" x14ac:dyDescent="0.35">
      <c r="A13" s="79" t="s">
        <v>150</v>
      </c>
      <c r="B13" s="359"/>
      <c r="C13" s="74"/>
      <c r="D13" s="78" t="s">
        <v>27</v>
      </c>
      <c r="E13" s="80">
        <v>30377131</v>
      </c>
      <c r="F13" s="80"/>
      <c r="G13" s="74"/>
      <c r="H13" s="1"/>
    </row>
    <row r="14" spans="1:8" x14ac:dyDescent="0.35">
      <c r="A14" s="79" t="s">
        <v>151</v>
      </c>
      <c r="B14" s="359"/>
      <c r="C14" s="74"/>
      <c r="D14" s="74"/>
      <c r="E14" s="74"/>
      <c r="F14" s="74"/>
      <c r="G14" s="74"/>
      <c r="H14" s="1"/>
    </row>
    <row r="15" spans="1:8" ht="29" x14ac:dyDescent="0.5">
      <c r="A15" s="74"/>
      <c r="B15" s="74"/>
      <c r="C15" s="74"/>
      <c r="D15" s="81" t="s">
        <v>28</v>
      </c>
      <c r="E15" s="82"/>
      <c r="F15" s="82"/>
      <c r="G15" s="82"/>
      <c r="H15" s="1"/>
    </row>
    <row r="16" spans="1:8" ht="24.5" x14ac:dyDescent="0.45">
      <c r="A16" s="74"/>
      <c r="B16" s="74"/>
      <c r="C16" s="74"/>
      <c r="D16" s="76"/>
      <c r="E16" s="74"/>
      <c r="F16" s="74"/>
      <c r="G16" s="74"/>
      <c r="H16" s="1"/>
    </row>
    <row r="17" spans="1:8" x14ac:dyDescent="0.35">
      <c r="A17" s="83" t="s">
        <v>29</v>
      </c>
      <c r="B17" s="84"/>
      <c r="C17" s="85"/>
      <c r="D17" s="84"/>
      <c r="E17" s="83" t="s">
        <v>30</v>
      </c>
      <c r="F17" s="83"/>
      <c r="G17" s="84"/>
      <c r="H17" s="1"/>
    </row>
    <row r="18" spans="1:8" x14ac:dyDescent="0.35">
      <c r="A18" s="86" t="s">
        <v>152</v>
      </c>
      <c r="B18" s="84"/>
      <c r="C18" s="84"/>
      <c r="D18" s="84"/>
      <c r="E18" s="87">
        <v>44456</v>
      </c>
      <c r="F18" s="87"/>
      <c r="G18" s="84"/>
      <c r="H18" s="1"/>
    </row>
    <row r="19" spans="1:8" x14ac:dyDescent="0.35">
      <c r="A19" s="74"/>
      <c r="B19" s="74"/>
      <c r="C19" s="74"/>
      <c r="D19" s="74"/>
      <c r="E19" s="74"/>
      <c r="F19" s="74"/>
      <c r="G19" s="74"/>
      <c r="H19" s="1"/>
    </row>
    <row r="20" spans="1:8" x14ac:dyDescent="0.35">
      <c r="A20" s="74"/>
      <c r="B20" s="74"/>
      <c r="C20" s="74"/>
      <c r="D20" s="74"/>
      <c r="E20" s="74"/>
      <c r="F20" s="74"/>
      <c r="G20" s="74"/>
      <c r="H20" s="1"/>
    </row>
    <row r="21" spans="1:8" x14ac:dyDescent="0.35">
      <c r="A21" s="18" t="s">
        <v>32</v>
      </c>
      <c r="B21" s="18" t="s">
        <v>33</v>
      </c>
      <c r="C21" s="18"/>
      <c r="D21" s="18" t="s">
        <v>34</v>
      </c>
      <c r="E21" s="18" t="s">
        <v>35</v>
      </c>
      <c r="F21" s="18"/>
      <c r="G21" s="18"/>
      <c r="H21" s="1"/>
    </row>
    <row r="22" spans="1:8" x14ac:dyDescent="0.35">
      <c r="A22" s="205">
        <v>600788</v>
      </c>
      <c r="B22" s="19" t="s">
        <v>153</v>
      </c>
      <c r="C22" s="19"/>
      <c r="D22" s="19">
        <v>2</v>
      </c>
      <c r="E22" s="19" t="s">
        <v>38</v>
      </c>
      <c r="F22" s="21"/>
      <c r="G22" s="21"/>
      <c r="H22" s="1"/>
    </row>
    <row r="23" spans="1:8" x14ac:dyDescent="0.35">
      <c r="A23" s="19"/>
      <c r="B23" s="19"/>
      <c r="C23" s="20"/>
      <c r="D23" s="20"/>
      <c r="E23" s="19"/>
      <c r="F23" s="21"/>
      <c r="G23" s="21"/>
      <c r="H23" s="1"/>
    </row>
    <row r="24" spans="1:8" x14ac:dyDescent="0.35">
      <c r="A24" s="19"/>
      <c r="B24" s="19"/>
      <c r="C24" s="20"/>
      <c r="D24" s="20"/>
      <c r="E24" s="19"/>
      <c r="F24" s="21"/>
      <c r="G24" s="21"/>
      <c r="H24" s="1"/>
    </row>
    <row r="25" spans="1:8" x14ac:dyDescent="0.35">
      <c r="A25" s="19"/>
      <c r="B25" s="19"/>
      <c r="C25" s="20"/>
      <c r="D25" s="20"/>
      <c r="E25" s="19"/>
      <c r="F25" s="19"/>
      <c r="G25" s="21"/>
      <c r="H25" s="1"/>
    </row>
    <row r="26" spans="1:8" x14ac:dyDescent="0.35">
      <c r="A26" s="19"/>
      <c r="B26" s="21"/>
      <c r="C26" s="116"/>
      <c r="D26" s="116"/>
      <c r="E26" s="21"/>
      <c r="F26" s="21"/>
      <c r="G26" s="21"/>
      <c r="H26" s="1"/>
    </row>
    <row r="27" spans="1:8" x14ac:dyDescent="0.35">
      <c r="A27" s="19"/>
      <c r="B27" s="21"/>
      <c r="C27" s="116"/>
      <c r="D27" s="116"/>
      <c r="E27" s="21"/>
      <c r="F27" s="21"/>
      <c r="G27" s="21"/>
      <c r="H27" s="1"/>
    </row>
    <row r="28" spans="1:8" x14ac:dyDescent="0.35">
      <c r="A28" s="19"/>
      <c r="B28" s="19"/>
      <c r="C28" s="19"/>
      <c r="D28" s="21"/>
      <c r="E28" s="19"/>
      <c r="F28" s="19"/>
      <c r="G28" s="21"/>
      <c r="H28" s="1"/>
    </row>
    <row r="29" spans="1:8" x14ac:dyDescent="0.35">
      <c r="A29" s="19"/>
      <c r="B29" s="19"/>
      <c r="C29" s="19"/>
      <c r="D29" s="19"/>
      <c r="E29" s="19"/>
      <c r="F29" s="19"/>
      <c r="G29" s="21"/>
      <c r="H29" s="1"/>
    </row>
    <row r="30" spans="1:8" x14ac:dyDescent="0.35">
      <c r="A30" s="19"/>
      <c r="B30" s="19"/>
      <c r="C30" s="19"/>
      <c r="D30" s="22"/>
      <c r="E30" s="19"/>
      <c r="F30" s="19"/>
      <c r="G30" s="21"/>
      <c r="H30" s="1"/>
    </row>
    <row r="31" spans="1:8" x14ac:dyDescent="0.35">
      <c r="A31" s="19"/>
      <c r="B31" s="19"/>
      <c r="C31" s="19"/>
      <c r="D31" s="22"/>
      <c r="E31" s="19"/>
      <c r="F31" s="19"/>
      <c r="G31" s="21"/>
      <c r="H31" s="1"/>
    </row>
    <row r="32" spans="1:8" x14ac:dyDescent="0.35">
      <c r="A32" s="23"/>
      <c r="B32" s="23"/>
      <c r="C32" s="23"/>
      <c r="D32" s="19"/>
      <c r="E32" s="19"/>
      <c r="F32" s="19"/>
      <c r="G32" s="19"/>
      <c r="H32" s="1"/>
    </row>
    <row r="33" spans="1:8" x14ac:dyDescent="0.35">
      <c r="A33" s="23"/>
      <c r="B33" s="23"/>
      <c r="C33" s="23"/>
      <c r="D33" s="24"/>
      <c r="E33" s="25"/>
      <c r="F33" s="25"/>
      <c r="G33" s="26"/>
      <c r="H33" s="1"/>
    </row>
  </sheetData>
  <sheetProtection algorithmName="SHA-512" hashValue="+a690q9975jT/R7UrvPwZ6m71zZ3OkozgZIPCoUD8qsmTDPS4cdlha1Duv0e5X3DjkpZec7DA92x/96Mcv1YYg==" saltValue="bu0UqfzG3kdg9xO2pY6/ow==" spinCount="100000" sheet="1" objects="1" scenarios="1"/>
  <hyperlinks>
    <hyperlink ref="E10" r:id="rId1" xr:uid="{00000000-0004-0000-0D00-000000000000}"/>
  </hyperlinks>
  <pageMargins left="0.7" right="0.7" top="0.75" bottom="0.75" header="0.3" footer="0.3"/>
  <pageSetup paperSize="9" scale="96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5"/>
  <sheetViews>
    <sheetView showGridLines="0" topLeftCell="A7" workbookViewId="0">
      <selection activeCell="I11" sqref="I11"/>
    </sheetView>
  </sheetViews>
  <sheetFormatPr defaultRowHeight="14.5" x14ac:dyDescent="0.35"/>
  <cols>
    <col min="1" max="1" width="38.54296875" customWidth="1"/>
  </cols>
  <sheetData>
    <row r="1" spans="1:6" x14ac:dyDescent="0.35">
      <c r="A1" s="206"/>
      <c r="B1" s="207"/>
      <c r="C1" s="207"/>
      <c r="D1" s="207"/>
      <c r="E1" s="207"/>
      <c r="F1" s="208"/>
    </row>
    <row r="2" spans="1:6" x14ac:dyDescent="0.35">
      <c r="A2" s="209" t="s">
        <v>147</v>
      </c>
      <c r="B2" s="210"/>
      <c r="C2" s="210"/>
      <c r="D2" s="210"/>
      <c r="E2" s="210"/>
      <c r="F2" s="211"/>
    </row>
    <row r="3" spans="1:6" x14ac:dyDescent="0.35">
      <c r="A3" s="209" t="s">
        <v>149</v>
      </c>
      <c r="B3" s="210"/>
      <c r="C3" s="210"/>
      <c r="D3" s="210"/>
      <c r="E3" s="210"/>
      <c r="F3" s="211"/>
    </row>
    <row r="4" spans="1:6" x14ac:dyDescent="0.35">
      <c r="A4" s="209" t="s">
        <v>154</v>
      </c>
      <c r="B4" s="210"/>
      <c r="C4" s="210"/>
      <c r="D4" s="210"/>
      <c r="E4" s="210"/>
      <c r="F4" s="211"/>
    </row>
    <row r="5" spans="1:6" x14ac:dyDescent="0.35">
      <c r="A5" s="209" t="s">
        <v>155</v>
      </c>
      <c r="B5" s="210"/>
      <c r="C5" s="210"/>
      <c r="D5" s="210"/>
      <c r="E5" s="210"/>
      <c r="F5" s="211"/>
    </row>
    <row r="6" spans="1:6" x14ac:dyDescent="0.35">
      <c r="A6" s="209" t="s">
        <v>156</v>
      </c>
      <c r="B6" s="210"/>
      <c r="C6" s="210"/>
      <c r="D6" s="210"/>
      <c r="E6" s="210"/>
      <c r="F6" s="211"/>
    </row>
    <row r="7" spans="1:6" x14ac:dyDescent="0.35">
      <c r="A7" s="209"/>
      <c r="B7" s="210"/>
      <c r="C7" s="210"/>
      <c r="D7" s="210"/>
      <c r="E7" s="210"/>
      <c r="F7" s="211"/>
    </row>
    <row r="8" spans="1:6" x14ac:dyDescent="0.35">
      <c r="A8" s="209" t="s">
        <v>157</v>
      </c>
      <c r="B8" s="212"/>
      <c r="C8" s="210"/>
      <c r="D8" s="210"/>
      <c r="E8" s="210"/>
      <c r="F8" s="211"/>
    </row>
    <row r="9" spans="1:6" x14ac:dyDescent="0.35">
      <c r="A9" s="209" t="s">
        <v>158</v>
      </c>
      <c r="B9" s="212"/>
      <c r="C9" s="210"/>
      <c r="D9" s="210"/>
      <c r="E9" s="210"/>
      <c r="F9" s="211"/>
    </row>
    <row r="10" spans="1:6" x14ac:dyDescent="0.35">
      <c r="A10" s="209"/>
      <c r="B10" s="210"/>
      <c r="C10" s="210"/>
      <c r="D10" s="210"/>
      <c r="E10" s="210"/>
      <c r="F10" s="211"/>
    </row>
    <row r="11" spans="1:6" x14ac:dyDescent="0.35">
      <c r="A11" s="209" t="s">
        <v>159</v>
      </c>
      <c r="B11" s="210"/>
      <c r="C11" s="210"/>
      <c r="D11" s="210"/>
      <c r="E11" s="210"/>
      <c r="F11" s="211"/>
    </row>
    <row r="12" spans="1:6" ht="26" x14ac:dyDescent="0.6">
      <c r="A12" s="209" t="s">
        <v>160</v>
      </c>
      <c r="B12" s="210"/>
      <c r="C12" s="213" t="s">
        <v>161</v>
      </c>
      <c r="D12" s="210"/>
      <c r="E12" s="210"/>
      <c r="F12" s="211"/>
    </row>
    <row r="13" spans="1:6" x14ac:dyDescent="0.35">
      <c r="A13" s="209"/>
      <c r="B13" s="210"/>
      <c r="C13" s="210"/>
      <c r="D13" s="210"/>
      <c r="E13" s="210"/>
      <c r="F13" s="211"/>
    </row>
    <row r="14" spans="1:6" x14ac:dyDescent="0.35">
      <c r="A14" s="209"/>
      <c r="B14" s="210"/>
      <c r="C14" s="210"/>
      <c r="D14" s="210"/>
      <c r="E14" s="210"/>
      <c r="F14" s="211"/>
    </row>
    <row r="15" spans="1:6" x14ac:dyDescent="0.35">
      <c r="A15" s="209" t="s">
        <v>48</v>
      </c>
      <c r="B15" s="210"/>
      <c r="C15" s="210" t="s">
        <v>162</v>
      </c>
      <c r="D15" s="210"/>
      <c r="E15" s="214">
        <v>44458</v>
      </c>
      <c r="F15" s="211"/>
    </row>
    <row r="16" spans="1:6" x14ac:dyDescent="0.35">
      <c r="A16" s="209" t="s">
        <v>49</v>
      </c>
      <c r="B16" s="210"/>
      <c r="C16" s="210" t="s">
        <v>94</v>
      </c>
      <c r="D16" s="210"/>
      <c r="E16" s="215" t="s">
        <v>163</v>
      </c>
      <c r="F16" s="211"/>
    </row>
    <row r="17" spans="1:6" x14ac:dyDescent="0.35">
      <c r="A17" s="209" t="s">
        <v>11</v>
      </c>
      <c r="B17" s="210"/>
      <c r="C17" s="210" t="s">
        <v>164</v>
      </c>
      <c r="D17" s="210"/>
      <c r="E17" s="215">
        <v>402</v>
      </c>
      <c r="F17" s="211"/>
    </row>
    <row r="18" spans="1:6" x14ac:dyDescent="0.35">
      <c r="A18" s="209" t="s">
        <v>50</v>
      </c>
      <c r="B18" s="210"/>
      <c r="C18" s="210" t="s">
        <v>165</v>
      </c>
      <c r="D18" s="210"/>
      <c r="E18" s="210" t="s">
        <v>152</v>
      </c>
      <c r="F18" s="211"/>
    </row>
    <row r="19" spans="1:6" x14ac:dyDescent="0.35">
      <c r="A19" s="209" t="s">
        <v>166</v>
      </c>
      <c r="B19" s="210"/>
      <c r="C19" s="210"/>
      <c r="D19" s="210"/>
      <c r="E19" s="210"/>
      <c r="F19" s="211"/>
    </row>
    <row r="20" spans="1:6" x14ac:dyDescent="0.35">
      <c r="A20" s="209" t="s">
        <v>167</v>
      </c>
      <c r="B20" s="210"/>
      <c r="C20" s="210"/>
      <c r="D20" s="210"/>
      <c r="E20" s="210"/>
      <c r="F20" s="211"/>
    </row>
    <row r="21" spans="1:6" x14ac:dyDescent="0.35">
      <c r="A21" s="209"/>
      <c r="B21" s="210"/>
      <c r="C21" s="210"/>
      <c r="D21" s="210"/>
      <c r="E21" s="210"/>
      <c r="F21" s="211"/>
    </row>
    <row r="22" spans="1:6" x14ac:dyDescent="0.35">
      <c r="A22" s="216" t="s">
        <v>103</v>
      </c>
      <c r="B22" s="217" t="s">
        <v>54</v>
      </c>
      <c r="C22" s="217" t="s">
        <v>34</v>
      </c>
      <c r="D22" s="217" t="s">
        <v>55</v>
      </c>
      <c r="E22" s="218" t="s">
        <v>56</v>
      </c>
      <c r="F22" s="211"/>
    </row>
    <row r="23" spans="1:6" x14ac:dyDescent="0.35">
      <c r="A23" s="219" t="s">
        <v>153</v>
      </c>
      <c r="B23" s="220">
        <v>600788</v>
      </c>
      <c r="C23" s="220">
        <v>2</v>
      </c>
      <c r="D23" s="221">
        <v>109</v>
      </c>
      <c r="E23" s="222">
        <f>C23*D23</f>
        <v>218</v>
      </c>
      <c r="F23" s="211"/>
    </row>
    <row r="24" spans="1:6" x14ac:dyDescent="0.35">
      <c r="A24" s="223"/>
      <c r="B24" s="220"/>
      <c r="C24" s="220"/>
      <c r="D24" s="221"/>
      <c r="E24" s="222"/>
      <c r="F24" s="211"/>
    </row>
    <row r="25" spans="1:6" x14ac:dyDescent="0.35">
      <c r="A25" s="223"/>
      <c r="B25" s="220"/>
      <c r="C25" s="392" t="s">
        <v>168</v>
      </c>
      <c r="D25" s="393"/>
      <c r="E25" s="222">
        <v>10</v>
      </c>
      <c r="F25" s="211"/>
    </row>
    <row r="26" spans="1:6" x14ac:dyDescent="0.35">
      <c r="A26" s="223"/>
      <c r="B26" s="220"/>
      <c r="C26" s="224"/>
      <c r="D26" s="224"/>
      <c r="E26" s="225"/>
      <c r="F26" s="226"/>
    </row>
    <row r="27" spans="1:6" x14ac:dyDescent="0.35">
      <c r="A27" s="223"/>
      <c r="B27" s="224"/>
      <c r="C27" s="394" t="s">
        <v>104</v>
      </c>
      <c r="D27" s="394"/>
      <c r="E27" s="227">
        <f>SUM(E23:E25)</f>
        <v>228</v>
      </c>
      <c r="F27" s="211"/>
    </row>
    <row r="28" spans="1:6" ht="24" x14ac:dyDescent="0.35">
      <c r="A28" s="223"/>
      <c r="B28" s="224"/>
      <c r="C28" s="228" t="s">
        <v>169</v>
      </c>
      <c r="D28" s="229">
        <v>0</v>
      </c>
      <c r="E28" s="227"/>
      <c r="F28" s="211"/>
    </row>
    <row r="29" spans="1:6" x14ac:dyDescent="0.35">
      <c r="A29" s="223"/>
      <c r="B29" s="224"/>
      <c r="C29" s="394" t="s">
        <v>59</v>
      </c>
      <c r="D29" s="394"/>
      <c r="E29" s="230">
        <f>E27+E28</f>
        <v>228</v>
      </c>
      <c r="F29" s="211"/>
    </row>
    <row r="30" spans="1:6" x14ac:dyDescent="0.35">
      <c r="A30" s="209"/>
      <c r="B30" s="210"/>
      <c r="C30" s="210"/>
      <c r="D30" s="210"/>
      <c r="E30" s="210"/>
      <c r="F30" s="211"/>
    </row>
    <row r="31" spans="1:6" x14ac:dyDescent="0.35">
      <c r="A31" s="231"/>
      <c r="B31" s="232"/>
      <c r="C31" s="210"/>
      <c r="D31" s="210"/>
      <c r="E31" s="210"/>
      <c r="F31" s="211"/>
    </row>
    <row r="32" spans="1:6" x14ac:dyDescent="0.35">
      <c r="A32" s="209"/>
      <c r="B32" s="210"/>
      <c r="C32" s="233"/>
      <c r="D32" s="210"/>
      <c r="E32" s="210"/>
      <c r="F32" s="211"/>
    </row>
    <row r="33" spans="1:6" x14ac:dyDescent="0.35">
      <c r="A33" s="209"/>
      <c r="B33" s="210"/>
      <c r="C33" s="210"/>
      <c r="D33" s="210"/>
      <c r="E33" s="210"/>
      <c r="F33" s="211"/>
    </row>
    <row r="34" spans="1:6" x14ac:dyDescent="0.35">
      <c r="A34" s="209"/>
      <c r="B34" s="210"/>
      <c r="C34" s="210"/>
      <c r="D34" s="210"/>
      <c r="E34" s="210"/>
      <c r="F34" s="211"/>
    </row>
    <row r="35" spans="1:6" ht="15" thickBot="1" x14ac:dyDescent="0.4">
      <c r="A35" s="234"/>
      <c r="B35" s="235"/>
      <c r="C35" s="235"/>
      <c r="D35" s="235"/>
      <c r="E35" s="235"/>
      <c r="F35" s="236"/>
    </row>
  </sheetData>
  <sheetProtection algorithmName="SHA-512" hashValue="J7mmHZ+OT8hQKa4Kosz+bIJQetDI24KOqF01RqpPrIa3LbY88eVbmeUYNRWzvxEW+Unu70zhQOSVYau6jbWUxw==" saltValue="FetkDQR5xbOGjOcE6Zhp9w==" spinCount="100000" sheet="1" objects="1" scenarios="1"/>
  <mergeCells count="3">
    <mergeCell ref="C25:D25"/>
    <mergeCell ref="C27:D27"/>
    <mergeCell ref="C29:D29"/>
  </mergeCells>
  <hyperlinks>
    <hyperlink ref="A6" r:id="rId1" display="mailto:informatie@metz.com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5"/>
  <sheetViews>
    <sheetView showGridLines="0" topLeftCell="A7" zoomScaleNormal="100" workbookViewId="0">
      <selection activeCell="A23" sqref="A23"/>
    </sheetView>
  </sheetViews>
  <sheetFormatPr defaultRowHeight="14.5" x14ac:dyDescent="0.35"/>
  <cols>
    <col min="1" max="1" width="39.453125" customWidth="1"/>
    <col min="4" max="4" width="14.54296875" customWidth="1"/>
  </cols>
  <sheetData>
    <row r="1" spans="1:5" x14ac:dyDescent="0.35">
      <c r="A1" s="206"/>
      <c r="B1" s="207"/>
      <c r="C1" s="207"/>
      <c r="D1" s="207"/>
      <c r="E1" s="208"/>
    </row>
    <row r="2" spans="1:5" x14ac:dyDescent="0.35">
      <c r="A2" s="209" t="s">
        <v>147</v>
      </c>
      <c r="B2" s="210"/>
      <c r="C2" s="210"/>
      <c r="D2" s="210"/>
      <c r="E2" s="211"/>
    </row>
    <row r="3" spans="1:5" x14ac:dyDescent="0.35">
      <c r="A3" s="209" t="s">
        <v>149</v>
      </c>
      <c r="B3" s="210"/>
      <c r="C3" s="210"/>
      <c r="D3" s="210"/>
      <c r="E3" s="211"/>
    </row>
    <row r="4" spans="1:5" x14ac:dyDescent="0.35">
      <c r="A4" s="209" t="s">
        <v>154</v>
      </c>
      <c r="B4" s="210"/>
      <c r="C4" s="210"/>
      <c r="D4" s="210"/>
      <c r="E4" s="211"/>
    </row>
    <row r="5" spans="1:5" x14ac:dyDescent="0.35">
      <c r="A5" s="209" t="s">
        <v>155</v>
      </c>
      <c r="B5" s="210"/>
      <c r="C5" s="210"/>
      <c r="D5" s="210"/>
      <c r="E5" s="211"/>
    </row>
    <row r="6" spans="1:5" x14ac:dyDescent="0.35">
      <c r="A6" s="209" t="s">
        <v>156</v>
      </c>
      <c r="B6" s="210"/>
      <c r="C6" s="210"/>
      <c r="D6" s="210"/>
      <c r="E6" s="211"/>
    </row>
    <row r="7" spans="1:5" x14ac:dyDescent="0.35">
      <c r="A7" s="209"/>
      <c r="B7" s="210"/>
      <c r="C7" s="210"/>
      <c r="D7" s="210"/>
      <c r="E7" s="211"/>
    </row>
    <row r="8" spans="1:5" x14ac:dyDescent="0.35">
      <c r="A8" s="209" t="s">
        <v>157</v>
      </c>
      <c r="B8" s="212"/>
      <c r="C8" s="210"/>
      <c r="D8" s="210"/>
      <c r="E8" s="211"/>
    </row>
    <row r="9" spans="1:5" x14ac:dyDescent="0.35">
      <c r="A9" s="209" t="s">
        <v>158</v>
      </c>
      <c r="B9" s="212"/>
      <c r="C9" s="210"/>
      <c r="D9" s="210"/>
      <c r="E9" s="211"/>
    </row>
    <row r="10" spans="1:5" x14ac:dyDescent="0.35">
      <c r="A10" s="209"/>
      <c r="B10" s="210"/>
      <c r="C10" s="210"/>
      <c r="D10" s="210"/>
      <c r="E10" s="211"/>
    </row>
    <row r="11" spans="1:5" x14ac:dyDescent="0.35">
      <c r="A11" s="209" t="s">
        <v>159</v>
      </c>
      <c r="B11" s="210"/>
      <c r="C11" s="210"/>
      <c r="D11" s="210"/>
      <c r="E11" s="211"/>
    </row>
    <row r="12" spans="1:5" ht="26" x14ac:dyDescent="0.6">
      <c r="A12" s="209" t="s">
        <v>160</v>
      </c>
      <c r="B12" s="210"/>
      <c r="C12" s="213" t="s">
        <v>61</v>
      </c>
      <c r="D12" s="210"/>
      <c r="E12" s="211"/>
    </row>
    <row r="13" spans="1:5" x14ac:dyDescent="0.35">
      <c r="A13" s="209"/>
      <c r="B13" s="210"/>
      <c r="C13" s="210"/>
      <c r="D13" s="210"/>
      <c r="E13" s="211"/>
    </row>
    <row r="14" spans="1:5" x14ac:dyDescent="0.35">
      <c r="A14" s="209"/>
      <c r="B14" s="210"/>
      <c r="C14" s="210"/>
      <c r="D14" s="210"/>
      <c r="E14" s="211"/>
    </row>
    <row r="15" spans="1:5" x14ac:dyDescent="0.35">
      <c r="A15" s="209" t="s">
        <v>48</v>
      </c>
      <c r="B15" s="210"/>
      <c r="C15" s="210" t="s">
        <v>162</v>
      </c>
      <c r="D15" s="214">
        <v>44460</v>
      </c>
      <c r="E15" s="211"/>
    </row>
    <row r="16" spans="1:5" x14ac:dyDescent="0.35">
      <c r="A16" s="209" t="s">
        <v>170</v>
      </c>
      <c r="B16" s="210"/>
      <c r="C16" s="210" t="s">
        <v>94</v>
      </c>
      <c r="D16" s="215" t="s">
        <v>163</v>
      </c>
      <c r="E16" s="211"/>
    </row>
    <row r="17" spans="1:5" x14ac:dyDescent="0.35">
      <c r="A17" s="209" t="s">
        <v>11</v>
      </c>
      <c r="B17" s="210"/>
      <c r="C17" s="210" t="s">
        <v>171</v>
      </c>
      <c r="D17" s="215" t="s">
        <v>172</v>
      </c>
      <c r="E17" s="211"/>
    </row>
    <row r="18" spans="1:5" x14ac:dyDescent="0.35">
      <c r="A18" s="209" t="s">
        <v>50</v>
      </c>
      <c r="B18" s="210"/>
      <c r="C18" s="210" t="s">
        <v>165</v>
      </c>
      <c r="D18" s="210" t="s">
        <v>152</v>
      </c>
      <c r="E18" s="211"/>
    </row>
    <row r="19" spans="1:5" x14ac:dyDescent="0.35">
      <c r="A19" s="209" t="s">
        <v>166</v>
      </c>
      <c r="B19" s="210"/>
      <c r="C19" s="210"/>
      <c r="D19" s="210"/>
      <c r="E19" s="211"/>
    </row>
    <row r="20" spans="1:5" x14ac:dyDescent="0.35">
      <c r="A20" s="209" t="s">
        <v>173</v>
      </c>
      <c r="B20" s="210"/>
      <c r="C20" s="210"/>
      <c r="D20" s="210"/>
      <c r="E20" s="211"/>
    </row>
    <row r="21" spans="1:5" x14ac:dyDescent="0.35">
      <c r="A21" s="209"/>
      <c r="B21" s="210"/>
      <c r="C21" s="210"/>
      <c r="D21" s="210"/>
      <c r="E21" s="211"/>
    </row>
    <row r="22" spans="1:5" ht="26" x14ac:dyDescent="0.35">
      <c r="A22" s="216" t="s">
        <v>103</v>
      </c>
      <c r="B22" s="217" t="s">
        <v>54</v>
      </c>
      <c r="C22" s="217" t="s">
        <v>66</v>
      </c>
      <c r="D22" s="218" t="s">
        <v>34</v>
      </c>
      <c r="E22" s="211"/>
    </row>
    <row r="23" spans="1:5" x14ac:dyDescent="0.35">
      <c r="A23" s="219" t="s">
        <v>153</v>
      </c>
      <c r="B23" s="220">
        <v>600788</v>
      </c>
      <c r="C23" s="221" t="s">
        <v>67</v>
      </c>
      <c r="D23" s="237">
        <v>2</v>
      </c>
      <c r="E23" s="211"/>
    </row>
    <row r="24" spans="1:5" x14ac:dyDescent="0.35">
      <c r="A24" s="223"/>
      <c r="B24" s="220"/>
      <c r="C24" s="221"/>
      <c r="D24" s="238"/>
      <c r="E24" s="211"/>
    </row>
    <row r="25" spans="1:5" x14ac:dyDescent="0.35">
      <c r="A25" s="223"/>
      <c r="B25" s="220"/>
      <c r="C25" s="221"/>
      <c r="D25" s="238"/>
      <c r="E25" s="211"/>
    </row>
    <row r="26" spans="1:5" x14ac:dyDescent="0.35">
      <c r="A26" s="223"/>
      <c r="B26" s="220"/>
      <c r="C26" s="224"/>
      <c r="D26" s="224"/>
      <c r="E26" s="226"/>
    </row>
    <row r="27" spans="1:5" x14ac:dyDescent="0.35">
      <c r="A27" s="223"/>
      <c r="B27" s="224"/>
      <c r="C27" s="224"/>
      <c r="D27" s="239"/>
      <c r="E27" s="211"/>
    </row>
    <row r="28" spans="1:5" x14ac:dyDescent="0.35">
      <c r="A28" s="223"/>
      <c r="B28" s="224"/>
      <c r="C28" s="229"/>
      <c r="D28" s="239"/>
      <c r="E28" s="211"/>
    </row>
    <row r="29" spans="1:5" x14ac:dyDescent="0.35">
      <c r="A29" s="223"/>
      <c r="B29" s="224"/>
      <c r="C29" s="224"/>
      <c r="D29" s="240"/>
      <c r="E29" s="211"/>
    </row>
    <row r="30" spans="1:5" x14ac:dyDescent="0.35">
      <c r="A30" s="209"/>
      <c r="B30" s="210"/>
      <c r="C30" s="210"/>
      <c r="D30" s="210"/>
      <c r="E30" s="211"/>
    </row>
    <row r="31" spans="1:5" x14ac:dyDescent="0.35">
      <c r="A31" s="231"/>
      <c r="B31" s="210"/>
      <c r="C31" s="210"/>
      <c r="D31" s="210"/>
      <c r="E31" s="211"/>
    </row>
    <row r="32" spans="1:5" x14ac:dyDescent="0.35">
      <c r="A32" s="209"/>
      <c r="B32" s="210"/>
      <c r="C32" s="210"/>
      <c r="D32" s="210"/>
      <c r="E32" s="211"/>
    </row>
    <row r="33" spans="1:5" ht="15.5" x14ac:dyDescent="0.35">
      <c r="A33" s="209"/>
      <c r="B33" s="241"/>
      <c r="C33" s="210"/>
      <c r="D33" s="210"/>
      <c r="E33" s="211"/>
    </row>
    <row r="34" spans="1:5" x14ac:dyDescent="0.35">
      <c r="A34" s="209"/>
      <c r="B34" s="210"/>
      <c r="C34" s="210"/>
      <c r="D34" s="210"/>
      <c r="E34" s="211"/>
    </row>
    <row r="35" spans="1:5" ht="15" thickBot="1" x14ac:dyDescent="0.4">
      <c r="A35" s="234"/>
      <c r="B35" s="235"/>
      <c r="C35" s="235"/>
      <c r="D35" s="235"/>
      <c r="E35" s="236"/>
    </row>
  </sheetData>
  <sheetProtection algorithmName="SHA-512" hashValue="9PnG6cWmwZGVQdUYgKsGNrqgKZ+CDW0Eaxgwq8MKYPwC9eSNn2NVCoLC1IXpgrzxvHcDohM07STeOQ4pBJ6/aw==" saltValue="6Bv0VfjbsWmtDvvqUGYJZg==" spinCount="100000" sheet="1" objects="1" scenarios="1"/>
  <hyperlinks>
    <hyperlink ref="A6" r:id="rId1" display="mailto:informatie@metz.com" xr:uid="{00000000-0004-0000-0F00-000000000000}"/>
  </hyperlink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6"/>
  <sheetViews>
    <sheetView showGridLines="0" workbookViewId="0">
      <selection activeCell="D19" sqref="D19:E20"/>
    </sheetView>
  </sheetViews>
  <sheetFormatPr defaultRowHeight="14.5" x14ac:dyDescent="0.35"/>
  <cols>
    <col min="1" max="1" width="35.7265625" bestFit="1" customWidth="1"/>
    <col min="4" max="4" width="17.7265625" customWidth="1"/>
    <col min="5" max="5" width="12.453125" customWidth="1"/>
  </cols>
  <sheetData>
    <row r="1" spans="1:6" x14ac:dyDescent="0.35">
      <c r="A1" s="242"/>
      <c r="B1" s="243"/>
      <c r="C1" s="243"/>
      <c r="D1" s="243"/>
      <c r="E1" s="243"/>
      <c r="F1" s="244"/>
    </row>
    <row r="2" spans="1:6" x14ac:dyDescent="0.35">
      <c r="A2" s="245" t="s">
        <v>147</v>
      </c>
      <c r="B2" s="246"/>
      <c r="C2" s="246"/>
      <c r="D2" s="246"/>
      <c r="E2" s="246"/>
      <c r="F2" s="247"/>
    </row>
    <row r="3" spans="1:6" x14ac:dyDescent="0.35">
      <c r="A3" s="245" t="s">
        <v>149</v>
      </c>
      <c r="B3" s="246"/>
      <c r="C3" s="246"/>
      <c r="D3" s="246"/>
      <c r="E3" s="246"/>
      <c r="F3" s="247"/>
    </row>
    <row r="4" spans="1:6" x14ac:dyDescent="0.35">
      <c r="A4" s="245" t="s">
        <v>154</v>
      </c>
      <c r="B4" s="246"/>
      <c r="C4" s="246"/>
      <c r="D4" s="246"/>
      <c r="E4" s="246"/>
      <c r="F4" s="247"/>
    </row>
    <row r="5" spans="1:6" x14ac:dyDescent="0.35">
      <c r="A5" s="245" t="s">
        <v>155</v>
      </c>
      <c r="B5" s="246"/>
      <c r="C5" s="246"/>
      <c r="D5" s="246"/>
      <c r="E5" s="246"/>
      <c r="F5" s="247"/>
    </row>
    <row r="6" spans="1:6" x14ac:dyDescent="0.35">
      <c r="A6" s="245" t="s">
        <v>156</v>
      </c>
      <c r="B6" s="246"/>
      <c r="C6" s="246"/>
      <c r="D6" s="246"/>
      <c r="E6" s="246"/>
      <c r="F6" s="247"/>
    </row>
    <row r="7" spans="1:6" x14ac:dyDescent="0.35">
      <c r="A7" s="245"/>
      <c r="B7" s="246"/>
      <c r="C7" s="246"/>
      <c r="D7" s="246"/>
      <c r="E7" s="246"/>
      <c r="F7" s="247"/>
    </row>
    <row r="8" spans="1:6" x14ac:dyDescent="0.35">
      <c r="A8" s="245" t="s">
        <v>157</v>
      </c>
      <c r="B8" s="248"/>
      <c r="C8" s="246"/>
      <c r="D8" s="246"/>
      <c r="E8" s="246"/>
      <c r="F8" s="247"/>
    </row>
    <row r="9" spans="1:6" x14ac:dyDescent="0.35">
      <c r="A9" s="245" t="s">
        <v>174</v>
      </c>
      <c r="B9" s="248"/>
      <c r="C9" s="246"/>
      <c r="D9" s="246"/>
      <c r="E9" s="246"/>
      <c r="F9" s="247"/>
    </row>
    <row r="10" spans="1:6" x14ac:dyDescent="0.35">
      <c r="A10" s="245" t="s">
        <v>175</v>
      </c>
      <c r="B10" s="246"/>
      <c r="C10" s="246"/>
      <c r="D10" s="246"/>
      <c r="E10" s="246"/>
      <c r="F10" s="247"/>
    </row>
    <row r="11" spans="1:6" x14ac:dyDescent="0.35">
      <c r="A11" s="245" t="s">
        <v>159</v>
      </c>
      <c r="B11" s="246"/>
      <c r="C11" s="246"/>
      <c r="D11" s="246"/>
      <c r="E11" s="246"/>
      <c r="F11" s="247"/>
    </row>
    <row r="12" spans="1:6" ht="26" x14ac:dyDescent="0.6">
      <c r="A12" s="245" t="s">
        <v>160</v>
      </c>
      <c r="B12" s="246"/>
      <c r="C12" s="246"/>
      <c r="D12" s="249" t="s">
        <v>176</v>
      </c>
      <c r="E12" s="246"/>
      <c r="F12" s="247"/>
    </row>
    <row r="13" spans="1:6" x14ac:dyDescent="0.35">
      <c r="A13" s="245"/>
      <c r="B13" s="246"/>
      <c r="C13" s="246"/>
      <c r="D13" s="246"/>
      <c r="E13" s="246"/>
      <c r="F13" s="247"/>
    </row>
    <row r="14" spans="1:6" x14ac:dyDescent="0.35">
      <c r="A14" s="245"/>
      <c r="B14" s="246"/>
      <c r="C14" s="246"/>
      <c r="D14" s="246" t="s">
        <v>74</v>
      </c>
      <c r="E14" s="250">
        <v>44462</v>
      </c>
      <c r="F14" s="247"/>
    </row>
    <row r="15" spans="1:6" x14ac:dyDescent="0.35">
      <c r="A15" s="245" t="s">
        <v>48</v>
      </c>
      <c r="B15" s="246"/>
      <c r="C15" s="246"/>
      <c r="D15" s="246" t="s">
        <v>72</v>
      </c>
      <c r="E15" s="251">
        <v>4044</v>
      </c>
      <c r="F15" s="247"/>
    </row>
    <row r="16" spans="1:6" x14ac:dyDescent="0.35">
      <c r="A16" s="245" t="s">
        <v>170</v>
      </c>
      <c r="B16" s="246"/>
      <c r="C16" s="246"/>
      <c r="D16" s="246" t="s">
        <v>134</v>
      </c>
      <c r="E16" s="251" t="s">
        <v>163</v>
      </c>
      <c r="F16" s="247"/>
    </row>
    <row r="17" spans="1:6" x14ac:dyDescent="0.35">
      <c r="A17" s="245" t="s">
        <v>11</v>
      </c>
      <c r="B17" s="246"/>
      <c r="C17" s="246"/>
      <c r="D17" s="246" t="s">
        <v>177</v>
      </c>
      <c r="E17" s="251">
        <v>402</v>
      </c>
      <c r="F17" s="247"/>
    </row>
    <row r="18" spans="1:6" x14ac:dyDescent="0.35">
      <c r="A18" s="245" t="s">
        <v>50</v>
      </c>
      <c r="B18" s="246"/>
      <c r="C18" s="246"/>
      <c r="D18" s="246" t="s">
        <v>64</v>
      </c>
      <c r="E18" s="246" t="s">
        <v>152</v>
      </c>
      <c r="F18" s="247"/>
    </row>
    <row r="19" spans="1:6" x14ac:dyDescent="0.35">
      <c r="A19" s="245" t="s">
        <v>166</v>
      </c>
      <c r="B19" s="246"/>
      <c r="C19" s="246"/>
      <c r="D19" s="246" t="s">
        <v>76</v>
      </c>
      <c r="E19" s="250">
        <v>44460</v>
      </c>
      <c r="F19" s="247"/>
    </row>
    <row r="20" spans="1:6" x14ac:dyDescent="0.35">
      <c r="A20" s="245" t="s">
        <v>167</v>
      </c>
      <c r="B20" s="246"/>
      <c r="C20" s="246"/>
      <c r="D20" s="246" t="s">
        <v>75</v>
      </c>
      <c r="E20" s="250">
        <v>44476</v>
      </c>
      <c r="F20" s="247"/>
    </row>
    <row r="21" spans="1:6" x14ac:dyDescent="0.35">
      <c r="A21" s="245"/>
      <c r="B21" s="246"/>
      <c r="C21" s="246"/>
      <c r="D21" s="246"/>
      <c r="E21" s="246"/>
      <c r="F21" s="247"/>
    </row>
    <row r="22" spans="1:6" x14ac:dyDescent="0.35">
      <c r="A22" s="252" t="s">
        <v>103</v>
      </c>
      <c r="B22" s="253" t="s">
        <v>54</v>
      </c>
      <c r="C22" s="253" t="s">
        <v>34</v>
      </c>
      <c r="D22" s="253" t="s">
        <v>55</v>
      </c>
      <c r="E22" s="254" t="s">
        <v>56</v>
      </c>
      <c r="F22" s="247"/>
    </row>
    <row r="23" spans="1:6" x14ac:dyDescent="0.35">
      <c r="A23" s="255" t="s">
        <v>153</v>
      </c>
      <c r="B23" s="256">
        <v>600788</v>
      </c>
      <c r="C23" s="257">
        <v>2</v>
      </c>
      <c r="D23" s="258">
        <v>109</v>
      </c>
      <c r="E23" s="222">
        <f>C23*D23</f>
        <v>218</v>
      </c>
      <c r="F23" s="247"/>
    </row>
    <row r="24" spans="1:6" x14ac:dyDescent="0.35">
      <c r="A24" s="259"/>
      <c r="B24" s="256"/>
      <c r="C24" s="257"/>
      <c r="D24" s="258"/>
      <c r="E24" s="222"/>
      <c r="F24" s="247"/>
    </row>
    <row r="25" spans="1:6" x14ac:dyDescent="0.35">
      <c r="A25" s="259"/>
      <c r="B25" s="256"/>
      <c r="C25" s="395" t="s">
        <v>168</v>
      </c>
      <c r="D25" s="396"/>
      <c r="E25" s="222">
        <v>10</v>
      </c>
      <c r="F25" s="247"/>
    </row>
    <row r="26" spans="1:6" x14ac:dyDescent="0.35">
      <c r="A26" s="259"/>
      <c r="B26" s="256"/>
      <c r="C26" s="225"/>
      <c r="D26" s="225"/>
      <c r="E26" s="225"/>
      <c r="F26" s="260"/>
    </row>
    <row r="27" spans="1:6" x14ac:dyDescent="0.35">
      <c r="A27" s="259"/>
      <c r="B27" s="261"/>
      <c r="C27" s="397" t="s">
        <v>104</v>
      </c>
      <c r="D27" s="397"/>
      <c r="E27" s="227">
        <f>SUM(E23:E25)</f>
        <v>228</v>
      </c>
      <c r="F27" s="247"/>
    </row>
    <row r="28" spans="1:6" x14ac:dyDescent="0.35">
      <c r="A28" s="259"/>
      <c r="B28" s="261"/>
      <c r="C28" s="262" t="s">
        <v>169</v>
      </c>
      <c r="D28" s="263">
        <v>0</v>
      </c>
      <c r="E28" s="227">
        <v>0</v>
      </c>
      <c r="F28" s="247"/>
    </row>
    <row r="29" spans="1:6" x14ac:dyDescent="0.35">
      <c r="A29" s="259"/>
      <c r="B29" s="261"/>
      <c r="C29" s="397" t="s">
        <v>59</v>
      </c>
      <c r="D29" s="397"/>
      <c r="E29" s="230">
        <f>E27+E28</f>
        <v>228</v>
      </c>
      <c r="F29" s="247"/>
    </row>
    <row r="30" spans="1:6" x14ac:dyDescent="0.35">
      <c r="A30" s="245"/>
      <c r="B30" s="246"/>
      <c r="C30" s="246"/>
      <c r="D30" s="246"/>
      <c r="E30" s="246"/>
      <c r="F30" s="247"/>
    </row>
    <row r="31" spans="1:6" x14ac:dyDescent="0.35">
      <c r="A31" s="264"/>
      <c r="B31" s="246"/>
      <c r="C31" s="246"/>
      <c r="D31" s="246"/>
      <c r="E31" s="246"/>
      <c r="F31" s="247"/>
    </row>
    <row r="32" spans="1:6" x14ac:dyDescent="0.35">
      <c r="A32" s="398" t="s">
        <v>178</v>
      </c>
      <c r="B32" s="399"/>
      <c r="C32" s="399"/>
      <c r="D32" s="399"/>
      <c r="E32" s="399"/>
      <c r="F32" s="247"/>
    </row>
    <row r="33" spans="1:6" x14ac:dyDescent="0.35">
      <c r="A33" s="245"/>
      <c r="B33" s="246"/>
      <c r="C33" s="265"/>
      <c r="D33" s="246"/>
      <c r="E33" s="246"/>
      <c r="F33" s="247"/>
    </row>
    <row r="34" spans="1:6" x14ac:dyDescent="0.35">
      <c r="A34" s="245"/>
      <c r="B34" s="246"/>
      <c r="C34" s="246"/>
      <c r="D34" s="246"/>
      <c r="E34" s="246"/>
      <c r="F34" s="247"/>
    </row>
    <row r="35" spans="1:6" x14ac:dyDescent="0.35">
      <c r="A35" s="245"/>
      <c r="B35" s="246"/>
      <c r="C35" s="246"/>
      <c r="D35" s="246"/>
      <c r="E35" s="246"/>
      <c r="F35" s="247"/>
    </row>
    <row r="36" spans="1:6" ht="15" thickBot="1" x14ac:dyDescent="0.4">
      <c r="A36" s="266"/>
      <c r="B36" s="267"/>
      <c r="C36" s="267"/>
      <c r="D36" s="267"/>
      <c r="E36" s="267"/>
      <c r="F36" s="268"/>
    </row>
  </sheetData>
  <mergeCells count="4">
    <mergeCell ref="C25:D25"/>
    <mergeCell ref="C27:D27"/>
    <mergeCell ref="C29:D29"/>
    <mergeCell ref="A32:E3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Normal="100" workbookViewId="0">
      <selection activeCell="S20" sqref="S20"/>
    </sheetView>
  </sheetViews>
  <sheetFormatPr defaultRowHeight="14.5" x14ac:dyDescent="0.35"/>
  <cols>
    <col min="1" max="1" width="12" customWidth="1"/>
    <col min="2" max="2" width="28.81640625" customWidth="1"/>
    <col min="5" max="5" width="14" customWidth="1"/>
  </cols>
  <sheetData>
    <row r="1" spans="1:7" x14ac:dyDescent="0.35">
      <c r="A1" s="74"/>
      <c r="B1" s="74"/>
      <c r="C1" s="74"/>
      <c r="D1" s="74"/>
      <c r="E1" s="74"/>
      <c r="F1" s="74"/>
      <c r="G1" s="74"/>
    </row>
    <row r="2" spans="1:7" x14ac:dyDescent="0.35">
      <c r="A2" s="74"/>
      <c r="B2" s="74"/>
      <c r="C2" s="74"/>
      <c r="D2" s="74"/>
      <c r="E2" s="74"/>
      <c r="F2" s="74"/>
      <c r="G2" s="74"/>
    </row>
    <row r="3" spans="1:7" x14ac:dyDescent="0.35">
      <c r="A3" s="74"/>
      <c r="B3" s="74"/>
      <c r="C3" s="74"/>
      <c r="D3" s="74"/>
      <c r="E3" s="74"/>
      <c r="F3" s="74"/>
      <c r="G3" s="74"/>
    </row>
    <row r="4" spans="1:7" x14ac:dyDescent="0.35">
      <c r="A4" s="74"/>
      <c r="B4" s="74"/>
      <c r="C4" s="74"/>
      <c r="D4" s="74"/>
      <c r="E4" s="74"/>
      <c r="F4" s="74"/>
      <c r="G4" s="74"/>
    </row>
    <row r="5" spans="1:7" x14ac:dyDescent="0.35">
      <c r="A5" s="74"/>
      <c r="B5" s="74"/>
      <c r="C5" s="74"/>
      <c r="D5" s="74"/>
      <c r="E5" s="75" t="s">
        <v>10</v>
      </c>
      <c r="F5" s="74"/>
      <c r="G5" s="74"/>
    </row>
    <row r="6" spans="1:7" ht="24.5" x14ac:dyDescent="0.45">
      <c r="A6" s="74"/>
      <c r="B6" s="74"/>
      <c r="C6" s="76"/>
      <c r="D6" s="76"/>
      <c r="E6" s="77" t="s">
        <v>11</v>
      </c>
      <c r="F6" s="74"/>
      <c r="G6" s="74"/>
    </row>
    <row r="7" spans="1:7" ht="24.5" x14ac:dyDescent="0.45">
      <c r="A7" s="74"/>
      <c r="B7" s="359"/>
      <c r="C7" s="76"/>
      <c r="D7" s="76"/>
      <c r="E7" s="75" t="s">
        <v>12</v>
      </c>
      <c r="F7" s="74"/>
      <c r="G7" s="74"/>
    </row>
    <row r="8" spans="1:7" x14ac:dyDescent="0.35">
      <c r="A8" s="74"/>
      <c r="B8" s="359"/>
      <c r="C8" s="74"/>
      <c r="D8" s="78" t="s">
        <v>179</v>
      </c>
      <c r="E8" s="75" t="s">
        <v>14</v>
      </c>
      <c r="F8" s="74"/>
      <c r="G8" s="74"/>
    </row>
    <row r="9" spans="1:7" x14ac:dyDescent="0.35">
      <c r="A9" s="74"/>
      <c r="B9" s="74"/>
      <c r="C9" s="74"/>
      <c r="D9" s="78" t="s">
        <v>15</v>
      </c>
      <c r="E9" s="75" t="s">
        <v>16</v>
      </c>
      <c r="F9" s="74"/>
      <c r="G9" s="74"/>
    </row>
    <row r="10" spans="1:7" x14ac:dyDescent="0.35">
      <c r="A10" s="79" t="s">
        <v>180</v>
      </c>
      <c r="B10" s="79"/>
      <c r="C10" s="74"/>
      <c r="D10" s="78" t="s">
        <v>18</v>
      </c>
      <c r="E10" s="75" t="s">
        <v>19</v>
      </c>
      <c r="F10" s="74"/>
      <c r="G10" s="74"/>
    </row>
    <row r="11" spans="1:7" x14ac:dyDescent="0.35">
      <c r="A11" s="79" t="s">
        <v>181</v>
      </c>
      <c r="B11" s="74"/>
      <c r="C11" s="74"/>
      <c r="D11" s="78" t="s">
        <v>21</v>
      </c>
      <c r="E11" s="75" t="s">
        <v>22</v>
      </c>
      <c r="F11" s="74"/>
      <c r="G11" s="74"/>
    </row>
    <row r="12" spans="1:7" x14ac:dyDescent="0.35">
      <c r="A12" s="79" t="s">
        <v>182</v>
      </c>
      <c r="B12" s="79"/>
      <c r="C12" s="74"/>
      <c r="D12" s="78" t="s">
        <v>24</v>
      </c>
      <c r="E12" s="75" t="s">
        <v>25</v>
      </c>
      <c r="F12" s="74"/>
      <c r="G12" s="74"/>
    </row>
    <row r="13" spans="1:7" x14ac:dyDescent="0.35">
      <c r="A13" s="79" t="s">
        <v>183</v>
      </c>
      <c r="B13" s="79"/>
      <c r="C13" s="74"/>
      <c r="D13" s="78" t="s">
        <v>27</v>
      </c>
      <c r="E13" s="80">
        <v>30377131</v>
      </c>
      <c r="F13" s="74"/>
      <c r="G13" s="74"/>
    </row>
    <row r="14" spans="1:7" x14ac:dyDescent="0.35">
      <c r="A14" s="74"/>
      <c r="B14" s="74"/>
      <c r="C14" s="74"/>
      <c r="D14" s="74"/>
      <c r="E14" s="74"/>
      <c r="F14" s="74"/>
      <c r="G14" s="74"/>
    </row>
    <row r="15" spans="1:7" ht="29" x14ac:dyDescent="0.5">
      <c r="A15" s="74"/>
      <c r="B15" s="74"/>
      <c r="C15" s="361"/>
      <c r="D15" s="81" t="s">
        <v>28</v>
      </c>
      <c r="E15" s="82"/>
      <c r="F15" s="82"/>
      <c r="G15" s="82"/>
    </row>
    <row r="16" spans="1:7" ht="24.5" x14ac:dyDescent="0.45">
      <c r="A16" s="74"/>
      <c r="B16" s="74"/>
      <c r="C16" s="74"/>
      <c r="D16" s="76"/>
      <c r="E16" s="74"/>
      <c r="F16" s="74"/>
      <c r="G16" s="74"/>
    </row>
    <row r="17" spans="1:7" x14ac:dyDescent="0.35">
      <c r="A17" s="83" t="s">
        <v>29</v>
      </c>
      <c r="B17" s="84"/>
      <c r="C17" s="85"/>
      <c r="D17" s="84"/>
      <c r="E17" s="83" t="s">
        <v>30</v>
      </c>
      <c r="F17" s="84"/>
      <c r="G17" s="84"/>
    </row>
    <row r="18" spans="1:7" x14ac:dyDescent="0.35">
      <c r="A18" s="86" t="s">
        <v>184</v>
      </c>
      <c r="B18" s="84"/>
      <c r="C18" s="84"/>
      <c r="D18" s="84"/>
      <c r="E18" s="87">
        <v>44456</v>
      </c>
      <c r="F18" s="84"/>
      <c r="G18" s="84"/>
    </row>
    <row r="19" spans="1:7" x14ac:dyDescent="0.35">
      <c r="A19" s="74"/>
      <c r="B19" s="74"/>
      <c r="C19" s="74"/>
      <c r="D19" s="74"/>
      <c r="E19" s="74"/>
      <c r="F19" s="74"/>
      <c r="G19" s="74"/>
    </row>
    <row r="20" spans="1:7" x14ac:dyDescent="0.35">
      <c r="A20" s="74"/>
      <c r="B20" s="74"/>
      <c r="C20" s="74"/>
      <c r="D20" s="74"/>
      <c r="E20" s="74"/>
      <c r="F20" s="74"/>
      <c r="G20" s="74"/>
    </row>
    <row r="21" spans="1:7" x14ac:dyDescent="0.35">
      <c r="A21" s="18" t="s">
        <v>32</v>
      </c>
      <c r="B21" s="18" t="s">
        <v>33</v>
      </c>
      <c r="C21" s="18"/>
      <c r="D21" s="18" t="s">
        <v>34</v>
      </c>
      <c r="E21" s="18" t="s">
        <v>35</v>
      </c>
      <c r="F21" s="18"/>
      <c r="G21" s="269"/>
    </row>
    <row r="22" spans="1:7" x14ac:dyDescent="0.35">
      <c r="A22" s="19" t="s">
        <v>185</v>
      </c>
      <c r="B22" s="19" t="s">
        <v>186</v>
      </c>
      <c r="C22" s="20"/>
      <c r="D22" s="20">
        <v>2</v>
      </c>
      <c r="E22" s="19" t="s">
        <v>38</v>
      </c>
      <c r="F22" s="21"/>
      <c r="G22" s="21"/>
    </row>
    <row r="23" spans="1:7" x14ac:dyDescent="0.35">
      <c r="A23" s="19" t="s">
        <v>187</v>
      </c>
      <c r="B23" s="19" t="s">
        <v>188</v>
      </c>
      <c r="C23" s="20"/>
      <c r="D23" s="20">
        <v>2</v>
      </c>
      <c r="E23" s="19" t="s">
        <v>38</v>
      </c>
      <c r="F23" s="21"/>
      <c r="G23" s="21"/>
    </row>
    <row r="24" spans="1:7" x14ac:dyDescent="0.35">
      <c r="A24" s="19" t="s">
        <v>189</v>
      </c>
      <c r="B24" s="19" t="s">
        <v>190</v>
      </c>
      <c r="C24" s="20"/>
      <c r="D24" s="20">
        <v>4</v>
      </c>
      <c r="E24" s="19" t="s">
        <v>38</v>
      </c>
      <c r="F24" s="21"/>
      <c r="G24" s="21"/>
    </row>
    <row r="25" spans="1:7" x14ac:dyDescent="0.35">
      <c r="A25" s="19"/>
      <c r="B25" s="19"/>
      <c r="C25" s="20"/>
      <c r="D25" s="20"/>
      <c r="E25" s="19"/>
      <c r="F25" s="19"/>
      <c r="G25" s="21"/>
    </row>
    <row r="26" spans="1:7" x14ac:dyDescent="0.35">
      <c r="A26" s="19"/>
      <c r="B26" s="21"/>
      <c r="C26" s="116"/>
      <c r="D26" s="116"/>
      <c r="E26" s="21"/>
      <c r="F26" s="21"/>
      <c r="G26" s="21"/>
    </row>
    <row r="27" spans="1:7" x14ac:dyDescent="0.35">
      <c r="A27" s="19"/>
      <c r="B27" s="21"/>
      <c r="C27" s="116"/>
      <c r="D27" s="116"/>
      <c r="E27" s="21"/>
      <c r="F27" s="21"/>
      <c r="G27" s="21"/>
    </row>
    <row r="28" spans="1:7" x14ac:dyDescent="0.35">
      <c r="A28" s="19"/>
      <c r="B28" s="19"/>
      <c r="C28" s="19"/>
      <c r="D28" s="21"/>
      <c r="E28" s="19"/>
      <c r="F28" s="19"/>
      <c r="G28" s="21"/>
    </row>
    <row r="29" spans="1:7" x14ac:dyDescent="0.35">
      <c r="A29" s="19"/>
      <c r="B29" s="19"/>
      <c r="C29" s="19"/>
      <c r="D29" s="19"/>
      <c r="E29" s="19"/>
      <c r="F29" s="19"/>
      <c r="G29" s="21"/>
    </row>
    <row r="30" spans="1:7" x14ac:dyDescent="0.35">
      <c r="A30" s="19"/>
      <c r="B30" s="19"/>
      <c r="C30" s="19"/>
      <c r="D30" s="22"/>
      <c r="E30" s="19"/>
      <c r="F30" s="19"/>
      <c r="G30" s="21"/>
    </row>
    <row r="31" spans="1:7" x14ac:dyDescent="0.35">
      <c r="A31" s="19"/>
      <c r="B31" s="19"/>
      <c r="C31" s="19"/>
      <c r="D31" s="22"/>
      <c r="E31" s="19"/>
      <c r="F31" s="19"/>
      <c r="G31" s="21"/>
    </row>
    <row r="32" spans="1:7" x14ac:dyDescent="0.35">
      <c r="A32" s="23"/>
      <c r="B32" s="23"/>
      <c r="C32" s="23"/>
      <c r="D32" s="19"/>
      <c r="E32" s="19"/>
      <c r="F32" s="19"/>
      <c r="G32" s="19"/>
    </row>
    <row r="33" spans="1:7" x14ac:dyDescent="0.35">
      <c r="A33" s="23"/>
      <c r="B33" s="23"/>
      <c r="C33" s="23"/>
      <c r="D33" s="24"/>
      <c r="E33" s="25"/>
      <c r="F33" s="25"/>
      <c r="G33" s="26"/>
    </row>
  </sheetData>
  <sheetProtection algorithmName="SHA-512" hashValue="HT44StoxdQNIYSkYmdxnC8ClCHqNrlW9FxwmWY12U+oROGBpNdyEbqP0YIJ8j1m7z9pBKRIC+rmweX4zSSZwOA==" saltValue="5JchwIJoFqy7JUEg8etoSg==" spinCount="100000" sheet="1" objects="1" scenarios="1"/>
  <hyperlinks>
    <hyperlink ref="E10" r:id="rId1" xr:uid="{00000000-0004-0000-1100-000000000000}"/>
  </hyperlinks>
  <pageMargins left="0.7" right="0.7" top="0.75" bottom="0.75" header="0.3" footer="0.3"/>
  <pageSetup paperSize="9" scale="95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7"/>
  <sheetViews>
    <sheetView showGridLines="0" zoomScaleNormal="100" workbookViewId="0">
      <selection activeCell="E21" sqref="E21"/>
    </sheetView>
  </sheetViews>
  <sheetFormatPr defaultRowHeight="14.5" x14ac:dyDescent="0.35"/>
  <cols>
    <col min="2" max="2" width="30" customWidth="1"/>
    <col min="3" max="3" width="12.54296875" customWidth="1"/>
    <col min="5" max="5" width="10.1796875" customWidth="1"/>
    <col min="6" max="6" width="20.54296875" customWidth="1"/>
  </cols>
  <sheetData>
    <row r="1" spans="1:7" ht="16.5" thickBot="1" x14ac:dyDescent="0.5">
      <c r="A1" s="270"/>
      <c r="B1" s="271"/>
      <c r="C1" s="271"/>
      <c r="D1" s="271"/>
      <c r="E1" s="271"/>
      <c r="F1" s="271"/>
      <c r="G1" s="270"/>
    </row>
    <row r="2" spans="1:7" ht="17" thickTop="1" thickBot="1" x14ac:dyDescent="0.5">
      <c r="A2" s="270"/>
      <c r="B2" s="358" t="s">
        <v>180</v>
      </c>
      <c r="C2" s="347"/>
      <c r="D2" s="297" t="s">
        <v>191</v>
      </c>
      <c r="E2" s="293"/>
      <c r="F2" s="295"/>
      <c r="G2" s="270"/>
    </row>
    <row r="3" spans="1:7" ht="16" x14ac:dyDescent="0.45">
      <c r="A3" s="270"/>
      <c r="B3" s="346" t="s">
        <v>182</v>
      </c>
      <c r="C3" s="296"/>
      <c r="D3" s="297" t="s">
        <v>192</v>
      </c>
      <c r="E3" s="296"/>
      <c r="F3" s="298"/>
      <c r="G3" s="270"/>
    </row>
    <row r="4" spans="1:7" ht="16" x14ac:dyDescent="0.45">
      <c r="A4" s="270"/>
      <c r="B4" s="346" t="s">
        <v>193</v>
      </c>
      <c r="C4" s="296"/>
      <c r="D4" s="296"/>
      <c r="E4" s="296"/>
      <c r="F4" s="298"/>
      <c r="G4" s="270"/>
    </row>
    <row r="5" spans="1:7" ht="16.5" thickBot="1" x14ac:dyDescent="0.5">
      <c r="A5" s="272"/>
      <c r="B5" s="321"/>
      <c r="C5" s="299"/>
      <c r="D5" s="299"/>
      <c r="E5" s="299"/>
      <c r="F5" s="300"/>
      <c r="G5" s="275"/>
    </row>
    <row r="6" spans="1:7" ht="16.5" thickTop="1" x14ac:dyDescent="0.45">
      <c r="A6" s="272"/>
      <c r="B6" s="273"/>
      <c r="C6" s="273"/>
      <c r="D6" s="273"/>
      <c r="E6" s="273"/>
      <c r="F6" s="274"/>
      <c r="G6" s="275"/>
    </row>
    <row r="7" spans="1:7" ht="16" x14ac:dyDescent="0.45">
      <c r="A7" s="272"/>
      <c r="B7" s="273"/>
      <c r="C7" s="273"/>
      <c r="D7" s="273"/>
      <c r="E7" s="273"/>
      <c r="F7" s="274"/>
      <c r="G7" s="275"/>
    </row>
    <row r="8" spans="1:7" ht="52.5" thickBot="1" x14ac:dyDescent="1.35">
      <c r="A8" s="272"/>
      <c r="B8" s="277" t="s">
        <v>47</v>
      </c>
      <c r="C8" s="273"/>
      <c r="D8" s="273"/>
      <c r="E8" s="273"/>
      <c r="F8" s="274"/>
      <c r="G8" s="275"/>
    </row>
    <row r="9" spans="1:7" ht="16" x14ac:dyDescent="0.45">
      <c r="A9" s="272"/>
      <c r="B9" s="345" t="s">
        <v>48</v>
      </c>
      <c r="C9" s="273"/>
      <c r="D9" s="273"/>
      <c r="E9" s="273"/>
      <c r="F9" s="274"/>
      <c r="G9" s="275"/>
    </row>
    <row r="10" spans="1:7" ht="16" x14ac:dyDescent="0.45">
      <c r="A10" s="272"/>
      <c r="B10" s="274" t="s">
        <v>49</v>
      </c>
      <c r="C10" s="278"/>
      <c r="D10" s="273"/>
      <c r="E10" s="273"/>
      <c r="F10" s="274"/>
      <c r="G10" s="275"/>
    </row>
    <row r="11" spans="1:7" ht="16" x14ac:dyDescent="0.45">
      <c r="A11" s="272"/>
      <c r="B11" s="274" t="s">
        <v>11</v>
      </c>
      <c r="C11" s="278"/>
      <c r="D11" s="273"/>
      <c r="E11" s="273"/>
      <c r="F11" s="274"/>
      <c r="G11" s="275"/>
    </row>
    <row r="12" spans="1:7" ht="16.5" thickBot="1" x14ac:dyDescent="0.5">
      <c r="A12" s="272"/>
      <c r="B12" s="276" t="s">
        <v>50</v>
      </c>
      <c r="C12" s="278"/>
      <c r="D12" s="273"/>
      <c r="E12" s="273"/>
      <c r="F12" s="274"/>
      <c r="G12" s="275"/>
    </row>
    <row r="13" spans="1:7" ht="16" x14ac:dyDescent="0.45">
      <c r="A13" s="272"/>
      <c r="B13" s="273" t="s">
        <v>94</v>
      </c>
      <c r="C13" s="278" t="s">
        <v>194</v>
      </c>
      <c r="D13" s="273"/>
      <c r="E13" s="273"/>
      <c r="F13" s="274"/>
      <c r="G13" s="275"/>
    </row>
    <row r="14" spans="1:7" ht="16" x14ac:dyDescent="0.45">
      <c r="A14" s="272"/>
      <c r="B14" s="273" t="s">
        <v>112</v>
      </c>
      <c r="C14" s="278" t="s">
        <v>195</v>
      </c>
      <c r="D14" s="273"/>
      <c r="E14" s="273"/>
      <c r="F14" s="274"/>
      <c r="G14" s="275"/>
    </row>
    <row r="15" spans="1:7" ht="16" x14ac:dyDescent="0.45">
      <c r="A15" s="272"/>
      <c r="B15" s="273" t="s">
        <v>165</v>
      </c>
      <c r="C15" s="279" t="s">
        <v>184</v>
      </c>
      <c r="D15" s="273"/>
      <c r="E15" s="280"/>
      <c r="F15" s="274"/>
      <c r="G15" s="275"/>
    </row>
    <row r="16" spans="1:7" ht="16" x14ac:dyDescent="0.45">
      <c r="A16" s="272"/>
      <c r="B16" s="273" t="s">
        <v>162</v>
      </c>
      <c r="C16" s="279" t="s">
        <v>196</v>
      </c>
      <c r="D16" s="273"/>
      <c r="E16" s="273"/>
      <c r="F16" s="274"/>
      <c r="G16" s="275"/>
    </row>
    <row r="17" spans="1:7" ht="16" x14ac:dyDescent="0.45">
      <c r="A17" s="272"/>
      <c r="B17" s="273"/>
      <c r="C17" s="273"/>
      <c r="D17" s="273"/>
      <c r="E17" s="273"/>
      <c r="F17" s="274"/>
      <c r="G17" s="275"/>
    </row>
    <row r="18" spans="1:7" ht="16" x14ac:dyDescent="0.45">
      <c r="A18" s="272"/>
      <c r="B18" s="281" t="s">
        <v>103</v>
      </c>
      <c r="C18" s="281" t="s">
        <v>54</v>
      </c>
      <c r="D18" s="281" t="s">
        <v>34</v>
      </c>
      <c r="E18" s="281" t="s">
        <v>55</v>
      </c>
      <c r="F18" s="282" t="s">
        <v>56</v>
      </c>
      <c r="G18" s="275"/>
    </row>
    <row r="19" spans="1:7" ht="16" x14ac:dyDescent="0.45">
      <c r="A19" s="272"/>
      <c r="B19" s="273" t="s">
        <v>186</v>
      </c>
      <c r="C19" s="278" t="s">
        <v>185</v>
      </c>
      <c r="D19" s="283">
        <v>2</v>
      </c>
      <c r="E19" s="284">
        <v>179.5</v>
      </c>
      <c r="F19" s="285">
        <f>D19*E19</f>
        <v>359</v>
      </c>
      <c r="G19" s="275"/>
    </row>
    <row r="20" spans="1:7" ht="16" x14ac:dyDescent="0.45">
      <c r="A20" s="272"/>
      <c r="B20" s="273" t="s">
        <v>188</v>
      </c>
      <c r="C20" s="278" t="s">
        <v>187</v>
      </c>
      <c r="D20" s="283">
        <v>2</v>
      </c>
      <c r="E20" s="284">
        <v>120</v>
      </c>
      <c r="F20" s="285">
        <f t="shared" ref="F20:F21" si="0">D20*E20</f>
        <v>240</v>
      </c>
      <c r="G20" s="275"/>
    </row>
    <row r="21" spans="1:7" ht="16" x14ac:dyDescent="0.45">
      <c r="A21" s="272"/>
      <c r="B21" s="273" t="s">
        <v>190</v>
      </c>
      <c r="C21" s="278" t="s">
        <v>189</v>
      </c>
      <c r="D21" s="283">
        <v>4</v>
      </c>
      <c r="E21" s="284">
        <v>19.899999999999999</v>
      </c>
      <c r="F21" s="285">
        <f t="shared" si="0"/>
        <v>79.599999999999994</v>
      </c>
      <c r="G21" s="275"/>
    </row>
    <row r="22" spans="1:7" ht="16" x14ac:dyDescent="0.45">
      <c r="A22" s="272"/>
      <c r="B22" s="286"/>
      <c r="C22" s="283"/>
      <c r="D22" s="286"/>
      <c r="E22" s="286"/>
      <c r="F22" s="287"/>
      <c r="G22" s="275"/>
    </row>
    <row r="23" spans="1:7" ht="16" x14ac:dyDescent="0.45">
      <c r="A23" s="272"/>
      <c r="B23" s="286"/>
      <c r="C23" s="286"/>
      <c r="D23" s="400" t="s">
        <v>104</v>
      </c>
      <c r="E23" s="400"/>
      <c r="F23" s="288">
        <f>SUM(F19:F21)</f>
        <v>678.6</v>
      </c>
      <c r="G23" s="275"/>
    </row>
    <row r="24" spans="1:7" ht="16" x14ac:dyDescent="0.45">
      <c r="A24" s="272"/>
      <c r="B24" s="286"/>
      <c r="C24" s="286"/>
      <c r="D24" s="286" t="s">
        <v>58</v>
      </c>
      <c r="E24" s="289">
        <v>0.21</v>
      </c>
      <c r="F24" s="288">
        <f>E24*F23</f>
        <v>142.506</v>
      </c>
      <c r="G24" s="275"/>
    </row>
    <row r="25" spans="1:7" ht="16" x14ac:dyDescent="0.45">
      <c r="A25" s="272"/>
      <c r="B25" s="286"/>
      <c r="C25" s="286"/>
      <c r="D25" s="400" t="s">
        <v>59</v>
      </c>
      <c r="E25" s="400"/>
      <c r="F25" s="290">
        <f>F23+F24</f>
        <v>821.10599999999999</v>
      </c>
      <c r="G25" s="275"/>
    </row>
    <row r="26" spans="1:7" ht="16" x14ac:dyDescent="0.45">
      <c r="A26" s="272"/>
      <c r="B26" s="286"/>
      <c r="C26" s="286"/>
      <c r="D26" s="286"/>
      <c r="E26" s="286"/>
      <c r="F26" s="290"/>
      <c r="G26" s="275"/>
    </row>
    <row r="27" spans="1:7" ht="16.5" thickBot="1" x14ac:dyDescent="0.5">
      <c r="A27" s="272"/>
      <c r="B27" s="291"/>
      <c r="C27" s="291"/>
      <c r="D27" s="291"/>
      <c r="E27" s="291"/>
      <c r="F27" s="292"/>
      <c r="G27" s="275"/>
    </row>
  </sheetData>
  <sheetProtection algorithmName="SHA-512" hashValue="5Lh1hIJGNZ3NSthoZqvH3O07RQ7HzmXtUVPFwXWu+Dw1B/fT0NvKq83xyt1qzWuwhewexvBe5OZol2aohsZldg==" saltValue="EUu1DQYsnL0+0g7Hsot+8A==" spinCount="100000" sheet="1" objects="1" scenarios="1"/>
  <mergeCells count="2">
    <mergeCell ref="D23:E23"/>
    <mergeCell ref="D25:E25"/>
  </mergeCells>
  <hyperlinks>
    <hyperlink ref="D3" r:id="rId1" xr:uid="{00000000-0004-0000-1200-000000000000}"/>
  </hyperlinks>
  <pageMargins left="0.7" right="0.7" top="0.75" bottom="0.75" header="0.3" footer="0.3"/>
  <pageSetup paperSize="9" scale="8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3:H41"/>
  <sheetViews>
    <sheetView showGridLines="0" workbookViewId="0">
      <selection activeCell="S27" sqref="S27"/>
    </sheetView>
  </sheetViews>
  <sheetFormatPr defaultColWidth="9.1796875" defaultRowHeight="13.5" x14ac:dyDescent="0.25"/>
  <cols>
    <col min="1" max="1" width="7.54296875" style="1" customWidth="1"/>
    <col min="2" max="2" width="19.453125" style="1" customWidth="1"/>
    <col min="3" max="3" width="18.26953125" style="1" customWidth="1"/>
    <col min="4" max="4" width="7.1796875" style="1" customWidth="1"/>
    <col min="5" max="5" width="10.26953125" style="1" customWidth="1"/>
    <col min="6" max="6" width="9.453125" style="1" customWidth="1"/>
    <col min="7" max="7" width="13.453125" style="1" customWidth="1"/>
    <col min="8" max="8" width="1.7265625" style="1" customWidth="1"/>
    <col min="9" max="9" width="4" style="1" customWidth="1"/>
    <col min="10" max="16384" width="9.1796875" style="1"/>
  </cols>
  <sheetData>
    <row r="3" spans="1:7" ht="11.25" customHeight="1" x14ac:dyDescent="0.25"/>
    <row r="4" spans="1:7" ht="5.25" customHeight="1" x14ac:dyDescent="0.25"/>
    <row r="5" spans="1:7" ht="15" customHeight="1" x14ac:dyDescent="0.3">
      <c r="E5" s="8" t="s">
        <v>10</v>
      </c>
      <c r="F5" s="8"/>
    </row>
    <row r="6" spans="1:7" ht="15" customHeight="1" x14ac:dyDescent="0.45">
      <c r="C6" s="3"/>
      <c r="D6" s="3"/>
      <c r="E6" s="8" t="s">
        <v>11</v>
      </c>
      <c r="F6" s="8"/>
    </row>
    <row r="7" spans="1:7" ht="15" customHeight="1" x14ac:dyDescent="0.45">
      <c r="C7" s="3"/>
      <c r="D7" s="3"/>
      <c r="E7" s="8" t="s">
        <v>12</v>
      </c>
      <c r="F7" s="8"/>
    </row>
    <row r="8" spans="1:7" ht="23.25" customHeight="1" x14ac:dyDescent="0.3">
      <c r="D8" s="9" t="s">
        <v>13</v>
      </c>
      <c r="E8" s="8" t="s">
        <v>14</v>
      </c>
      <c r="F8" s="8"/>
    </row>
    <row r="9" spans="1:7" ht="10.5" customHeight="1" x14ac:dyDescent="0.3">
      <c r="D9" s="9" t="s">
        <v>15</v>
      </c>
      <c r="E9" s="8" t="s">
        <v>16</v>
      </c>
    </row>
    <row r="10" spans="1:7" ht="15" customHeight="1" x14ac:dyDescent="0.3">
      <c r="A10" s="16" t="s">
        <v>17</v>
      </c>
      <c r="B10" s="2"/>
      <c r="D10" s="9" t="s">
        <v>18</v>
      </c>
      <c r="E10" s="8" t="s">
        <v>19</v>
      </c>
      <c r="F10" s="8"/>
    </row>
    <row r="11" spans="1:7" ht="15" customHeight="1" x14ac:dyDescent="0.3">
      <c r="A11" s="16" t="s">
        <v>20</v>
      </c>
      <c r="B11" s="14"/>
      <c r="D11" s="9" t="s">
        <v>21</v>
      </c>
      <c r="E11" s="8" t="s">
        <v>22</v>
      </c>
      <c r="F11" s="8"/>
    </row>
    <row r="12" spans="1:7" ht="15" customHeight="1" x14ac:dyDescent="0.3">
      <c r="A12" s="16" t="s">
        <v>23</v>
      </c>
      <c r="B12" s="14"/>
      <c r="D12" s="9" t="s">
        <v>24</v>
      </c>
      <c r="E12" s="8" t="s">
        <v>25</v>
      </c>
      <c r="F12" s="8"/>
    </row>
    <row r="13" spans="1:7" ht="15" customHeight="1" x14ac:dyDescent="0.3">
      <c r="A13" s="16" t="s">
        <v>26</v>
      </c>
      <c r="B13" s="14"/>
      <c r="D13" s="9" t="s">
        <v>27</v>
      </c>
      <c r="E13" s="10">
        <v>30377131</v>
      </c>
      <c r="F13" s="10"/>
    </row>
    <row r="15" spans="1:7" ht="24" customHeight="1" x14ac:dyDescent="0.5">
      <c r="D15" s="27" t="s">
        <v>28</v>
      </c>
      <c r="E15" s="17"/>
      <c r="F15" s="17"/>
      <c r="G15" s="17"/>
    </row>
    <row r="16" spans="1:7" ht="15" customHeight="1" x14ac:dyDescent="0.45">
      <c r="D16" s="3"/>
    </row>
    <row r="17" spans="1:8" ht="14" x14ac:dyDescent="0.3">
      <c r="A17" s="11" t="s">
        <v>29</v>
      </c>
      <c r="B17" s="7"/>
      <c r="C17" s="6"/>
      <c r="D17" s="7"/>
      <c r="E17" s="11" t="s">
        <v>30</v>
      </c>
      <c r="F17" s="11"/>
      <c r="G17" s="7"/>
    </row>
    <row r="18" spans="1:8" x14ac:dyDescent="0.25">
      <c r="A18" s="12" t="s">
        <v>31</v>
      </c>
      <c r="B18" s="7"/>
      <c r="C18" s="7"/>
      <c r="D18" s="7"/>
      <c r="E18" s="13">
        <v>44455</v>
      </c>
      <c r="F18" s="13"/>
      <c r="G18" s="7"/>
    </row>
    <row r="21" spans="1:8" x14ac:dyDescent="0.25">
      <c r="A21" s="18" t="s">
        <v>32</v>
      </c>
      <c r="B21" s="18" t="s">
        <v>33</v>
      </c>
      <c r="C21" s="18"/>
      <c r="D21" s="18" t="s">
        <v>34</v>
      </c>
      <c r="E21" s="18" t="s">
        <v>35</v>
      </c>
      <c r="F21" s="18"/>
      <c r="G21" s="18"/>
    </row>
    <row r="22" spans="1:8" ht="14.5" x14ac:dyDescent="0.35">
      <c r="A22" s="28" t="s">
        <v>36</v>
      </c>
      <c r="B22" s="19" t="s">
        <v>37</v>
      </c>
      <c r="C22" s="19"/>
      <c r="D22" s="20">
        <v>1</v>
      </c>
      <c r="E22" s="19" t="s">
        <v>38</v>
      </c>
      <c r="F22" s="21"/>
      <c r="G22" s="21"/>
      <c r="H22" s="15">
        <v>95.9</v>
      </c>
    </row>
    <row r="23" spans="1:8" ht="14.5" x14ac:dyDescent="0.35">
      <c r="A23" s="28" t="s">
        <v>39</v>
      </c>
      <c r="B23" s="19" t="s">
        <v>40</v>
      </c>
      <c r="C23" s="19"/>
      <c r="D23" s="20">
        <v>2</v>
      </c>
      <c r="E23" s="19" t="s">
        <v>38</v>
      </c>
      <c r="F23" s="21"/>
      <c r="G23" s="21"/>
      <c r="H23" s="15">
        <v>125.5</v>
      </c>
    </row>
    <row r="24" spans="1:8" ht="14.5" x14ac:dyDescent="0.35">
      <c r="A24" s="28" t="s">
        <v>41</v>
      </c>
      <c r="B24" s="19" t="s">
        <v>42</v>
      </c>
      <c r="C24" s="19"/>
      <c r="D24" s="20">
        <v>4</v>
      </c>
      <c r="E24" s="19" t="s">
        <v>38</v>
      </c>
      <c r="F24" s="21"/>
      <c r="G24" s="21"/>
      <c r="H24" s="15">
        <v>129.9</v>
      </c>
    </row>
    <row r="25" spans="1:8" x14ac:dyDescent="0.25">
      <c r="A25" s="19"/>
      <c r="B25" s="19"/>
      <c r="C25" s="19"/>
      <c r="D25" s="19"/>
      <c r="E25" s="19"/>
      <c r="F25" s="21"/>
      <c r="G25" s="21"/>
    </row>
    <row r="26" spans="1:8" x14ac:dyDescent="0.25">
      <c r="A26" s="19"/>
      <c r="B26" s="19"/>
      <c r="C26" s="19"/>
      <c r="D26" s="21"/>
      <c r="E26" s="19"/>
      <c r="F26" s="19"/>
      <c r="G26" s="21"/>
    </row>
    <row r="27" spans="1:8" x14ac:dyDescent="0.25">
      <c r="A27" s="19"/>
      <c r="B27" s="19"/>
      <c r="C27" s="19"/>
      <c r="D27" s="19"/>
      <c r="E27" s="19"/>
      <c r="F27" s="19"/>
      <c r="G27" s="21"/>
    </row>
    <row r="28" spans="1:8" x14ac:dyDescent="0.25">
      <c r="A28" s="19"/>
      <c r="B28" s="19"/>
      <c r="C28" s="19"/>
      <c r="D28" s="22"/>
      <c r="E28" s="19"/>
      <c r="F28" s="19"/>
      <c r="G28" s="21"/>
    </row>
    <row r="29" spans="1:8" x14ac:dyDescent="0.25">
      <c r="A29" s="19"/>
      <c r="B29" s="19"/>
      <c r="C29" s="19"/>
      <c r="D29" s="22"/>
      <c r="E29" s="19"/>
      <c r="F29" s="19"/>
      <c r="G29" s="21"/>
    </row>
    <row r="30" spans="1:8" ht="7.5" customHeight="1" x14ac:dyDescent="0.25">
      <c r="A30" s="23"/>
      <c r="B30" s="23"/>
      <c r="C30" s="23"/>
      <c r="D30" s="19"/>
      <c r="E30" s="19"/>
      <c r="F30" s="19"/>
      <c r="G30" s="19"/>
    </row>
    <row r="31" spans="1:8" x14ac:dyDescent="0.25">
      <c r="A31" s="23"/>
      <c r="B31" s="23"/>
      <c r="C31" s="23"/>
      <c r="D31" s="24"/>
      <c r="E31" s="25"/>
      <c r="F31" s="25"/>
      <c r="G31" s="26"/>
    </row>
    <row r="34" spans="1:6" ht="45" customHeight="1" x14ac:dyDescent="0.25"/>
    <row r="41" spans="1:6" ht="14.5" x14ac:dyDescent="0.25">
      <c r="A41" s="4"/>
      <c r="B41" s="4"/>
      <c r="C41" s="5"/>
      <c r="D41" s="5"/>
      <c r="E41" s="5"/>
      <c r="F41" s="5"/>
    </row>
  </sheetData>
  <sheetProtection algorithmName="SHA-512" hashValue="xFMQhbJrFEFp0hMr1aEfsqEjdhvm0yvYgbPymmWnWkL47n70z4rCugnEo7HaNWk/nKFejy2T+ElmIOc7ZWUEnA==" saltValue="7s6VCj2KE5TeWv1womUm2w==" spinCount="100000" sheet="1" objects="1" scenarios="1"/>
  <hyperlinks>
    <hyperlink ref="E10" r:id="rId1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F24"/>
  <sheetViews>
    <sheetView zoomScaleNormal="100" workbookViewId="0">
      <selection activeCell="B3" sqref="B3"/>
    </sheetView>
  </sheetViews>
  <sheetFormatPr defaultRowHeight="14.5" x14ac:dyDescent="0.35"/>
  <cols>
    <col min="2" max="2" width="32.7265625" customWidth="1"/>
    <col min="3" max="3" width="10.453125" bestFit="1" customWidth="1"/>
    <col min="5" max="5" width="9.26953125" bestFit="1" customWidth="1"/>
    <col min="6" max="6" width="16.54296875" customWidth="1"/>
  </cols>
  <sheetData>
    <row r="2" spans="2:6" ht="15" thickBot="1" x14ac:dyDescent="0.4"/>
    <row r="3" spans="2:6" ht="16" x14ac:dyDescent="0.45">
      <c r="B3" s="357" t="s">
        <v>180</v>
      </c>
      <c r="C3" s="293"/>
      <c r="D3" s="294" t="s">
        <v>191</v>
      </c>
      <c r="E3" s="293"/>
      <c r="F3" s="295"/>
    </row>
    <row r="4" spans="2:6" ht="16" x14ac:dyDescent="0.45">
      <c r="B4" s="320" t="s">
        <v>182</v>
      </c>
      <c r="C4" s="296"/>
      <c r="D4" s="311" t="s">
        <v>192</v>
      </c>
      <c r="E4" s="296"/>
      <c r="F4" s="298"/>
    </row>
    <row r="5" spans="2:6" ht="16" x14ac:dyDescent="0.45">
      <c r="B5" s="320" t="s">
        <v>193</v>
      </c>
      <c r="C5" s="296"/>
      <c r="D5" s="296"/>
      <c r="E5" s="296"/>
      <c r="F5" s="298"/>
    </row>
    <row r="6" spans="2:6" ht="16.5" thickBot="1" x14ac:dyDescent="0.5">
      <c r="B6" s="321"/>
      <c r="C6" s="299"/>
      <c r="D6" s="299"/>
      <c r="E6" s="299"/>
      <c r="F6" s="300"/>
    </row>
    <row r="7" spans="2:6" ht="16.5" thickTop="1" x14ac:dyDescent="0.45">
      <c r="B7" s="348"/>
      <c r="C7" s="312"/>
      <c r="D7" s="301"/>
      <c r="E7" s="301"/>
      <c r="F7" s="302"/>
    </row>
    <row r="8" spans="2:6" ht="16" x14ac:dyDescent="0.45">
      <c r="B8" s="349"/>
      <c r="C8" s="301"/>
      <c r="D8" s="301"/>
      <c r="E8" s="301"/>
      <c r="F8" s="302"/>
    </row>
    <row r="9" spans="2:6" ht="16" x14ac:dyDescent="0.45">
      <c r="B9" s="313"/>
      <c r="C9" s="301"/>
      <c r="D9" s="301"/>
      <c r="E9" s="301"/>
      <c r="F9" s="302"/>
    </row>
    <row r="10" spans="2:6" ht="69" x14ac:dyDescent="1.7">
      <c r="B10" s="314" t="s">
        <v>61</v>
      </c>
      <c r="C10" s="301"/>
      <c r="D10" s="301"/>
      <c r="E10" s="301"/>
      <c r="F10" s="302"/>
    </row>
    <row r="11" spans="2:6" ht="15" customHeight="1" x14ac:dyDescent="0.45">
      <c r="B11" s="313" t="s">
        <v>48</v>
      </c>
      <c r="C11" s="301"/>
      <c r="D11" s="301"/>
      <c r="E11" s="301"/>
      <c r="F11" s="302"/>
    </row>
    <row r="12" spans="2:6" ht="15" customHeight="1" x14ac:dyDescent="0.45">
      <c r="B12" s="313" t="s">
        <v>49</v>
      </c>
      <c r="C12" s="301"/>
      <c r="D12" s="301"/>
      <c r="E12" s="301"/>
      <c r="F12" s="302"/>
    </row>
    <row r="13" spans="2:6" ht="15" customHeight="1" x14ac:dyDescent="0.45">
      <c r="B13" s="313" t="s">
        <v>11</v>
      </c>
      <c r="C13" s="301"/>
      <c r="D13" s="301"/>
      <c r="E13" s="301"/>
      <c r="F13" s="302"/>
    </row>
    <row r="14" spans="2:6" ht="15" customHeight="1" x14ac:dyDescent="0.45">
      <c r="B14" s="313" t="s">
        <v>50</v>
      </c>
      <c r="C14" s="301"/>
      <c r="D14" s="301"/>
      <c r="E14" s="301"/>
      <c r="F14" s="302"/>
    </row>
    <row r="15" spans="2:6" ht="16" x14ac:dyDescent="0.45">
      <c r="B15" s="313" t="s">
        <v>162</v>
      </c>
      <c r="C15" s="303">
        <v>44460</v>
      </c>
      <c r="D15" s="301"/>
      <c r="E15" s="301"/>
      <c r="F15" s="302"/>
    </row>
    <row r="16" spans="2:6" ht="16" x14ac:dyDescent="0.45">
      <c r="B16" s="313" t="s">
        <v>171</v>
      </c>
      <c r="C16" s="304" t="s">
        <v>197</v>
      </c>
      <c r="D16" s="301"/>
      <c r="E16" s="301"/>
      <c r="F16" s="302"/>
    </row>
    <row r="17" spans="2:6" ht="16" x14ac:dyDescent="0.45">
      <c r="B17" s="313" t="s">
        <v>164</v>
      </c>
      <c r="C17" s="304">
        <v>1923</v>
      </c>
      <c r="D17" s="301"/>
      <c r="E17" s="301"/>
      <c r="F17" s="302"/>
    </row>
    <row r="18" spans="2:6" ht="16" x14ac:dyDescent="0.45">
      <c r="B18" s="313" t="s">
        <v>165</v>
      </c>
      <c r="C18" s="303" t="s">
        <v>198</v>
      </c>
      <c r="D18" s="301"/>
      <c r="E18" s="301"/>
      <c r="F18" s="302"/>
    </row>
    <row r="19" spans="2:6" ht="16" x14ac:dyDescent="0.45">
      <c r="B19" s="313"/>
      <c r="C19" s="301"/>
      <c r="D19" s="301"/>
      <c r="E19" s="301"/>
      <c r="F19" s="302"/>
    </row>
    <row r="20" spans="2:6" ht="32" x14ac:dyDescent="0.35">
      <c r="B20" s="315" t="s">
        <v>103</v>
      </c>
      <c r="C20" s="281" t="s">
        <v>54</v>
      </c>
      <c r="D20" s="281" t="s">
        <v>66</v>
      </c>
      <c r="E20" s="305" t="s">
        <v>34</v>
      </c>
      <c r="F20" s="282"/>
    </row>
    <row r="21" spans="2:6" ht="16" x14ac:dyDescent="0.45">
      <c r="B21" s="313" t="s">
        <v>186</v>
      </c>
      <c r="C21" s="316" t="s">
        <v>185</v>
      </c>
      <c r="D21" s="306" t="s">
        <v>67</v>
      </c>
      <c r="E21" s="317">
        <v>2</v>
      </c>
      <c r="F21" s="307"/>
    </row>
    <row r="22" spans="2:6" ht="16" x14ac:dyDescent="0.45">
      <c r="B22" s="313" t="s">
        <v>188</v>
      </c>
      <c r="C22" s="316" t="s">
        <v>187</v>
      </c>
      <c r="D22" s="306" t="s">
        <v>67</v>
      </c>
      <c r="E22" s="317">
        <v>2</v>
      </c>
      <c r="F22" s="307"/>
    </row>
    <row r="23" spans="2:6" ht="16" x14ac:dyDescent="0.45">
      <c r="B23" s="318" t="s">
        <v>190</v>
      </c>
      <c r="C23" s="278" t="s">
        <v>189</v>
      </c>
      <c r="D23" s="306" t="s">
        <v>67</v>
      </c>
      <c r="E23" s="317">
        <v>4</v>
      </c>
      <c r="F23" s="308"/>
    </row>
    <row r="24" spans="2:6" ht="16.5" thickBot="1" x14ac:dyDescent="0.4">
      <c r="B24" s="319"/>
      <c r="C24" s="309"/>
      <c r="D24" s="309"/>
      <c r="E24" s="309"/>
      <c r="F24" s="310"/>
    </row>
  </sheetData>
  <sheetProtection algorithmName="SHA-512" hashValue="pOj4LSzMrj/PSd97rIl64PdHizXvoXpuTmJxZ8scAdT8BTR90SZR+l6pxgjmay7LZr1b/a0rsAAu3BDlpL6vCw==" saltValue="j79oI/eyMuVT7YmloWFPEA==" spinCount="100000" sheet="1" objects="1" scenarios="1"/>
  <hyperlinks>
    <hyperlink ref="D4" r:id="rId1" xr:uid="{00000000-0004-0000-1300-000000000000}"/>
  </hyperlink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0"/>
  <sheetViews>
    <sheetView showGridLines="0" zoomScaleNormal="100" workbookViewId="0">
      <selection activeCell="B23" sqref="B23"/>
    </sheetView>
  </sheetViews>
  <sheetFormatPr defaultRowHeight="14.5" x14ac:dyDescent="0.35"/>
  <cols>
    <col min="2" max="2" width="33" customWidth="1"/>
    <col min="3" max="3" width="14.453125" customWidth="1"/>
    <col min="4" max="4" width="9.26953125" bestFit="1" customWidth="1"/>
    <col min="5" max="5" width="9.453125" bestFit="1" customWidth="1"/>
    <col min="6" max="6" width="19" customWidth="1"/>
  </cols>
  <sheetData>
    <row r="1" spans="1:7" ht="16.5" thickBot="1" x14ac:dyDescent="0.5">
      <c r="A1" s="270"/>
      <c r="B1" s="271"/>
      <c r="C1" s="271"/>
      <c r="D1" s="271"/>
      <c r="E1" s="271"/>
      <c r="F1" s="271"/>
      <c r="G1" s="322"/>
    </row>
    <row r="2" spans="1:7" ht="32.5" thickTop="1" x14ac:dyDescent="0.45">
      <c r="A2" s="270"/>
      <c r="B2" s="356" t="s">
        <v>180</v>
      </c>
      <c r="C2" s="294" t="s">
        <v>191</v>
      </c>
      <c r="D2" s="293"/>
      <c r="E2" s="293"/>
      <c r="F2" s="295" t="s">
        <v>199</v>
      </c>
      <c r="G2" s="322"/>
    </row>
    <row r="3" spans="1:7" ht="16" x14ac:dyDescent="0.45">
      <c r="A3" s="270"/>
      <c r="B3" s="320" t="s">
        <v>182</v>
      </c>
      <c r="C3" s="311" t="s">
        <v>192</v>
      </c>
      <c r="D3" s="296"/>
      <c r="E3" s="296"/>
      <c r="F3" s="298"/>
      <c r="G3" s="322"/>
    </row>
    <row r="4" spans="1:7" ht="16" x14ac:dyDescent="0.45">
      <c r="A4" s="270"/>
      <c r="B4" s="320" t="s">
        <v>193</v>
      </c>
      <c r="C4" s="296" t="s">
        <v>200</v>
      </c>
      <c r="D4" s="296"/>
      <c r="E4" s="296" t="s">
        <v>201</v>
      </c>
      <c r="F4" s="298"/>
      <c r="G4" s="322"/>
    </row>
    <row r="5" spans="1:7" ht="16.5" thickBot="1" x14ac:dyDescent="0.5">
      <c r="A5" s="270"/>
      <c r="B5" s="321"/>
      <c r="C5" s="343" t="s">
        <v>202</v>
      </c>
      <c r="D5" s="343"/>
      <c r="E5" s="299"/>
      <c r="F5" s="300"/>
      <c r="G5" s="322"/>
    </row>
    <row r="6" spans="1:7" ht="16.5" thickTop="1" x14ac:dyDescent="0.45">
      <c r="A6" s="272"/>
      <c r="B6" s="323"/>
      <c r="C6" s="323"/>
      <c r="D6" s="323"/>
      <c r="E6" s="323"/>
      <c r="F6" s="324"/>
      <c r="G6" s="325"/>
    </row>
    <row r="7" spans="1:7" ht="16" x14ac:dyDescent="0.45">
      <c r="A7" s="272"/>
      <c r="B7" s="323"/>
      <c r="C7" s="323"/>
      <c r="D7" s="323"/>
      <c r="E7" s="323"/>
      <c r="F7" s="324"/>
      <c r="G7" s="325"/>
    </row>
    <row r="8" spans="1:7" ht="52" x14ac:dyDescent="1.3">
      <c r="A8" s="272"/>
      <c r="B8" s="326" t="s">
        <v>71</v>
      </c>
      <c r="C8" s="323"/>
      <c r="D8" s="323"/>
      <c r="E8" s="323"/>
      <c r="F8" s="324"/>
      <c r="G8" s="325"/>
    </row>
    <row r="9" spans="1:7" ht="16" x14ac:dyDescent="0.45">
      <c r="A9" s="272"/>
      <c r="B9" s="323" t="s">
        <v>48</v>
      </c>
      <c r="C9" s="323"/>
      <c r="D9" s="323"/>
      <c r="E9" s="323"/>
      <c r="F9" s="324"/>
      <c r="G9" s="325"/>
    </row>
    <row r="10" spans="1:7" ht="16" x14ac:dyDescent="0.45">
      <c r="A10" s="272"/>
      <c r="B10" s="323" t="s">
        <v>49</v>
      </c>
      <c r="C10" s="323"/>
      <c r="D10" s="323"/>
      <c r="E10" s="323"/>
      <c r="F10" s="324"/>
      <c r="G10" s="325"/>
    </row>
    <row r="11" spans="1:7" ht="16" x14ac:dyDescent="0.45">
      <c r="A11" s="272"/>
      <c r="B11" s="323" t="s">
        <v>11</v>
      </c>
      <c r="C11" s="323"/>
      <c r="D11" s="323"/>
      <c r="E11" s="323"/>
      <c r="F11" s="324"/>
      <c r="G11" s="325"/>
    </row>
    <row r="12" spans="1:7" ht="16" x14ac:dyDescent="0.45">
      <c r="A12" s="272"/>
      <c r="B12" s="323" t="s">
        <v>50</v>
      </c>
      <c r="C12" s="323"/>
      <c r="D12" s="323"/>
      <c r="E12" s="323"/>
      <c r="F12" s="324"/>
      <c r="G12" s="325"/>
    </row>
    <row r="13" spans="1:7" ht="16" x14ac:dyDescent="0.45">
      <c r="A13" s="272"/>
      <c r="B13" s="350"/>
      <c r="C13" s="323"/>
      <c r="D13" s="323"/>
      <c r="E13" s="323"/>
      <c r="F13" s="324"/>
      <c r="G13" s="325"/>
    </row>
    <row r="14" spans="1:7" ht="16" x14ac:dyDescent="0.45">
      <c r="A14" s="272"/>
      <c r="B14" s="323" t="s">
        <v>72</v>
      </c>
      <c r="C14" s="327" t="s">
        <v>203</v>
      </c>
      <c r="D14" s="323" t="s">
        <v>76</v>
      </c>
      <c r="E14" s="323"/>
      <c r="F14" s="328">
        <v>44460</v>
      </c>
      <c r="G14" s="325"/>
    </row>
    <row r="15" spans="1:7" ht="16" x14ac:dyDescent="0.45">
      <c r="A15" s="272"/>
      <c r="B15" s="323" t="s">
        <v>134</v>
      </c>
      <c r="C15" s="327" t="s">
        <v>194</v>
      </c>
      <c r="D15" s="323" t="s">
        <v>75</v>
      </c>
      <c r="E15" s="323"/>
      <c r="F15" s="355">
        <v>44491</v>
      </c>
      <c r="G15" s="325"/>
    </row>
    <row r="16" spans="1:7" ht="16" x14ac:dyDescent="0.45">
      <c r="A16" s="272"/>
      <c r="B16" s="323" t="s">
        <v>51</v>
      </c>
      <c r="C16" s="327">
        <v>1901</v>
      </c>
      <c r="D16" s="323"/>
      <c r="E16" s="323"/>
      <c r="F16" s="324"/>
      <c r="G16" s="325"/>
    </row>
    <row r="17" spans="1:7" ht="16" x14ac:dyDescent="0.45">
      <c r="A17" s="272"/>
      <c r="B17" s="323" t="s">
        <v>64</v>
      </c>
      <c r="C17" s="327" t="s">
        <v>184</v>
      </c>
      <c r="D17" s="323"/>
      <c r="E17" s="323"/>
      <c r="F17" s="324"/>
      <c r="G17" s="325"/>
    </row>
    <row r="18" spans="1:7" ht="16" x14ac:dyDescent="0.45">
      <c r="A18" s="272"/>
      <c r="B18" s="323" t="s">
        <v>74</v>
      </c>
      <c r="C18" s="328">
        <v>44462</v>
      </c>
      <c r="D18" s="323"/>
      <c r="E18" s="323"/>
      <c r="F18" s="324"/>
      <c r="G18" s="325"/>
    </row>
    <row r="19" spans="1:7" ht="16" x14ac:dyDescent="0.45">
      <c r="A19" s="272"/>
      <c r="B19" s="323"/>
      <c r="C19" s="323"/>
      <c r="D19" s="323"/>
      <c r="E19" s="323"/>
      <c r="F19" s="324"/>
      <c r="G19" s="325"/>
    </row>
    <row r="20" spans="1:7" ht="16" x14ac:dyDescent="0.45">
      <c r="A20" s="272"/>
      <c r="B20" s="329" t="s">
        <v>103</v>
      </c>
      <c r="C20" s="329" t="s">
        <v>54</v>
      </c>
      <c r="D20" s="329" t="s">
        <v>34</v>
      </c>
      <c r="E20" s="329" t="s">
        <v>55</v>
      </c>
      <c r="F20" s="330" t="s">
        <v>56</v>
      </c>
      <c r="G20" s="325"/>
    </row>
    <row r="21" spans="1:7" ht="16" x14ac:dyDescent="0.45">
      <c r="A21" s="272"/>
      <c r="B21" s="331" t="s">
        <v>186</v>
      </c>
      <c r="C21" s="332" t="s">
        <v>185</v>
      </c>
      <c r="D21" s="333">
        <v>2</v>
      </c>
      <c r="E21" s="334">
        <v>179.5</v>
      </c>
      <c r="F21" s="335">
        <f>D21*E21</f>
        <v>359</v>
      </c>
      <c r="G21" s="325"/>
    </row>
    <row r="22" spans="1:7" ht="16" x14ac:dyDescent="0.45">
      <c r="A22" s="272"/>
      <c r="B22" s="331" t="s">
        <v>188</v>
      </c>
      <c r="C22" s="332" t="s">
        <v>187</v>
      </c>
      <c r="D22" s="333">
        <v>2</v>
      </c>
      <c r="E22" s="334">
        <v>120</v>
      </c>
      <c r="F22" s="335">
        <f t="shared" ref="F22:F23" si="0">D22*E22</f>
        <v>240</v>
      </c>
      <c r="G22" s="325"/>
    </row>
    <row r="23" spans="1:7" ht="16" x14ac:dyDescent="0.45">
      <c r="A23" s="272"/>
      <c r="B23" s="331" t="s">
        <v>204</v>
      </c>
      <c r="C23" s="278" t="s">
        <v>189</v>
      </c>
      <c r="D23" s="333">
        <v>4</v>
      </c>
      <c r="E23" s="284">
        <v>19.899999999999999</v>
      </c>
      <c r="F23" s="335">
        <f t="shared" si="0"/>
        <v>79.599999999999994</v>
      </c>
      <c r="G23" s="325"/>
    </row>
    <row r="24" spans="1:7" ht="16" x14ac:dyDescent="0.45">
      <c r="A24" s="272"/>
      <c r="B24" s="336"/>
      <c r="C24" s="333"/>
      <c r="D24" s="336"/>
      <c r="E24" s="336"/>
      <c r="F24" s="337"/>
      <c r="G24" s="325"/>
    </row>
    <row r="25" spans="1:7" ht="16" x14ac:dyDescent="0.45">
      <c r="A25" s="272"/>
      <c r="B25" s="336"/>
      <c r="C25" s="336"/>
      <c r="D25" s="401" t="s">
        <v>104</v>
      </c>
      <c r="E25" s="401"/>
      <c r="F25" s="338">
        <f>SUM(F21:F23)</f>
        <v>678.6</v>
      </c>
      <c r="G25" s="325"/>
    </row>
    <row r="26" spans="1:7" ht="15" customHeight="1" x14ac:dyDescent="0.45">
      <c r="A26" s="272"/>
      <c r="B26" s="336"/>
      <c r="C26" s="336"/>
      <c r="D26" s="336" t="s">
        <v>58</v>
      </c>
      <c r="E26" s="339">
        <v>0.21</v>
      </c>
      <c r="F26" s="338">
        <f>E26*F25</f>
        <v>142.506</v>
      </c>
      <c r="G26" s="325"/>
    </row>
    <row r="27" spans="1:7" ht="16" x14ac:dyDescent="0.45">
      <c r="A27" s="272"/>
      <c r="B27" s="336"/>
      <c r="C27" s="336"/>
      <c r="D27" s="401" t="s">
        <v>59</v>
      </c>
      <c r="E27" s="401"/>
      <c r="F27" s="340">
        <f>F25+F26</f>
        <v>821.10599999999999</v>
      </c>
      <c r="G27" s="325"/>
    </row>
    <row r="28" spans="1:7" ht="15.75" customHeight="1" thickBot="1" x14ac:dyDescent="0.5">
      <c r="A28" s="272"/>
      <c r="B28" s="341"/>
      <c r="C28" s="341"/>
      <c r="D28" s="341"/>
      <c r="E28" s="341"/>
      <c r="F28" s="342"/>
      <c r="G28" s="325"/>
    </row>
    <row r="29" spans="1:7" ht="16.5" thickBot="1" x14ac:dyDescent="0.5">
      <c r="A29" s="272"/>
      <c r="B29" s="351" t="s">
        <v>205</v>
      </c>
      <c r="C29" s="352"/>
      <c r="D29" s="353"/>
      <c r="E29" s="353"/>
      <c r="F29" s="354"/>
      <c r="G29" s="325"/>
    </row>
    <row r="30" spans="1:7" ht="16.5" thickTop="1" x14ac:dyDescent="0.45">
      <c r="A30" s="270"/>
      <c r="B30" s="270"/>
      <c r="C30" s="270"/>
      <c r="D30" s="270"/>
      <c r="E30" s="270"/>
      <c r="F30" s="270"/>
      <c r="G30" s="270"/>
    </row>
  </sheetData>
  <sheetProtection algorithmName="SHA-512" hashValue="4AmI7vQ7HBitrefjX4IAtnpzoEup0p7SOXfW3RoJ3HaOoRFMP8uP3ltD+XVumyC7efSXVqEzGR8r41bRqEf3+w==" saltValue="cqwBHBEYpzTw5TK0S8ZhNA==" spinCount="100000" sheet="1" objects="1" scenarios="1"/>
  <mergeCells count="2">
    <mergeCell ref="D25:E25"/>
    <mergeCell ref="D27:E27"/>
  </mergeCells>
  <hyperlinks>
    <hyperlink ref="C3" r:id="rId1" xr:uid="{00000000-0004-0000-1400-000000000000}"/>
  </hyperlinks>
  <pageMargins left="0.7" right="0.7" top="0.75" bottom="0.75" header="0.3" footer="0.3"/>
  <pageSetup paperSize="9" scale="87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GridLines="0" zoomScaleNormal="100" workbookViewId="0">
      <selection activeCell="N14" sqref="N14"/>
    </sheetView>
  </sheetViews>
  <sheetFormatPr defaultRowHeight="14.5" x14ac:dyDescent="0.35"/>
  <cols>
    <col min="1" max="1" width="9.81640625" customWidth="1"/>
    <col min="4" max="4" width="18.7265625" customWidth="1"/>
    <col min="7" max="7" width="6.453125" customWidth="1"/>
    <col min="8" max="8" width="19.26953125" customWidth="1"/>
  </cols>
  <sheetData>
    <row r="1" spans="1:10" x14ac:dyDescent="0.35">
      <c r="A1" s="29"/>
      <c r="B1" s="30"/>
      <c r="C1" s="30"/>
      <c r="D1" s="30"/>
      <c r="E1" s="30"/>
      <c r="F1" s="30"/>
      <c r="G1" s="30"/>
      <c r="H1" s="31"/>
      <c r="I1" s="32"/>
      <c r="J1" s="32"/>
    </row>
    <row r="2" spans="1:10" x14ac:dyDescent="0.35">
      <c r="A2" s="33"/>
      <c r="B2" s="32"/>
      <c r="C2" s="32"/>
      <c r="D2" s="32"/>
      <c r="E2" s="32"/>
      <c r="F2" s="32"/>
      <c r="G2" s="32"/>
      <c r="H2" s="34"/>
      <c r="I2" s="32"/>
      <c r="J2" s="32"/>
    </row>
    <row r="3" spans="1:10" x14ac:dyDescent="0.35">
      <c r="A3" s="33"/>
      <c r="B3" s="32"/>
      <c r="C3" s="32"/>
      <c r="D3" s="32"/>
      <c r="E3" s="35" t="s">
        <v>23</v>
      </c>
      <c r="F3" s="32"/>
      <c r="G3" s="36"/>
      <c r="H3" s="37"/>
      <c r="I3" s="32"/>
      <c r="J3" s="32"/>
    </row>
    <row r="4" spans="1:10" x14ac:dyDescent="0.35">
      <c r="A4" s="33"/>
      <c r="B4" s="32"/>
      <c r="C4" s="32"/>
      <c r="D4" s="36"/>
      <c r="E4" s="35" t="s">
        <v>43</v>
      </c>
      <c r="F4" s="35" t="s">
        <v>44</v>
      </c>
      <c r="G4" s="36"/>
      <c r="H4" s="37"/>
      <c r="I4" s="32"/>
      <c r="J4" s="32"/>
    </row>
    <row r="5" spans="1:10" x14ac:dyDescent="0.35">
      <c r="A5" s="33"/>
      <c r="B5" s="32"/>
      <c r="C5" s="32"/>
      <c r="D5" s="36"/>
      <c r="E5" s="35" t="s">
        <v>45</v>
      </c>
      <c r="F5" s="32"/>
      <c r="G5" s="32"/>
      <c r="H5" s="34"/>
      <c r="I5" s="32"/>
      <c r="J5" s="32"/>
    </row>
    <row r="6" spans="1:10" x14ac:dyDescent="0.35">
      <c r="A6" s="33"/>
      <c r="B6" s="32"/>
      <c r="C6" s="32"/>
      <c r="D6" s="32"/>
      <c r="E6" s="35" t="s">
        <v>46</v>
      </c>
      <c r="F6" s="32"/>
      <c r="G6" s="32"/>
      <c r="H6" s="34"/>
      <c r="I6" s="32"/>
      <c r="J6" s="32"/>
    </row>
    <row r="7" spans="1:10" x14ac:dyDescent="0.35">
      <c r="A7" s="33"/>
      <c r="B7" s="32"/>
      <c r="C7" s="32"/>
      <c r="D7" s="32"/>
      <c r="E7" s="32"/>
      <c r="F7" s="32"/>
      <c r="G7" s="32"/>
      <c r="H7" s="34"/>
      <c r="I7" s="32"/>
      <c r="J7" s="32"/>
    </row>
    <row r="8" spans="1:10" ht="36" x14ac:dyDescent="0.8">
      <c r="A8" s="38" t="s">
        <v>47</v>
      </c>
      <c r="B8" s="32"/>
      <c r="C8" s="32"/>
      <c r="D8" s="32"/>
      <c r="E8" s="32"/>
      <c r="F8" s="36" t="s">
        <v>48</v>
      </c>
      <c r="G8" s="36"/>
      <c r="H8" s="34"/>
      <c r="I8" s="32"/>
      <c r="J8" s="32"/>
    </row>
    <row r="9" spans="1:10" x14ac:dyDescent="0.35">
      <c r="A9" s="33"/>
      <c r="B9" s="32"/>
      <c r="C9" s="32"/>
      <c r="D9" s="32"/>
      <c r="E9" s="32"/>
      <c r="F9" s="36" t="s">
        <v>49</v>
      </c>
      <c r="G9" s="36"/>
      <c r="H9" s="34"/>
      <c r="I9" s="32"/>
      <c r="J9" s="32"/>
    </row>
    <row r="10" spans="1:10" x14ac:dyDescent="0.35">
      <c r="A10" s="33"/>
      <c r="B10" s="32"/>
      <c r="C10" s="32"/>
      <c r="D10" s="32"/>
      <c r="E10" s="32"/>
      <c r="F10" s="36" t="s">
        <v>11</v>
      </c>
      <c r="G10" s="36"/>
      <c r="H10" s="34"/>
      <c r="I10" s="32"/>
      <c r="J10" s="32"/>
    </row>
    <row r="11" spans="1:10" x14ac:dyDescent="0.35">
      <c r="A11" s="33"/>
      <c r="B11" s="32"/>
      <c r="C11" s="32"/>
      <c r="D11" s="32"/>
      <c r="E11" s="32"/>
      <c r="F11" s="36" t="s">
        <v>50</v>
      </c>
      <c r="G11" s="36"/>
      <c r="H11" s="34"/>
      <c r="I11" s="32"/>
      <c r="J11" s="32"/>
    </row>
    <row r="12" spans="1:10" x14ac:dyDescent="0.35">
      <c r="A12" s="33"/>
      <c r="B12" s="32"/>
      <c r="C12" s="32"/>
      <c r="D12" s="32"/>
      <c r="E12" s="32"/>
      <c r="F12" s="32"/>
      <c r="G12" s="32"/>
      <c r="H12" s="34"/>
      <c r="I12" s="32"/>
      <c r="J12" s="32"/>
    </row>
    <row r="13" spans="1:10" x14ac:dyDescent="0.35">
      <c r="A13" s="39" t="s">
        <v>51</v>
      </c>
      <c r="B13" s="40"/>
      <c r="C13" s="36">
        <v>180222</v>
      </c>
      <c r="D13" s="40"/>
      <c r="E13" s="40"/>
      <c r="F13" s="36" t="s">
        <v>52</v>
      </c>
      <c r="G13" s="36"/>
      <c r="H13" s="41"/>
      <c r="I13" s="32"/>
      <c r="J13" s="32"/>
    </row>
    <row r="14" spans="1:10" x14ac:dyDescent="0.35">
      <c r="A14" s="39" t="s">
        <v>53</v>
      </c>
      <c r="B14" s="40"/>
      <c r="C14" s="42" t="s">
        <v>31</v>
      </c>
      <c r="D14" s="40"/>
      <c r="E14" s="36"/>
      <c r="F14" s="36"/>
      <c r="G14" s="36"/>
      <c r="H14" s="41"/>
      <c r="I14" s="32"/>
      <c r="J14" s="32"/>
    </row>
    <row r="15" spans="1:10" x14ac:dyDescent="0.35">
      <c r="A15" s="33"/>
      <c r="B15" s="32"/>
      <c r="C15" s="32"/>
      <c r="D15" s="40"/>
      <c r="E15" s="36"/>
      <c r="F15" s="40"/>
      <c r="G15" s="36"/>
      <c r="H15" s="43"/>
      <c r="I15" s="32"/>
      <c r="J15" s="32"/>
    </row>
    <row r="16" spans="1:10" x14ac:dyDescent="0.35">
      <c r="A16" s="33"/>
      <c r="B16" s="32"/>
      <c r="C16" s="32"/>
      <c r="D16" s="32"/>
      <c r="E16" s="32"/>
      <c r="F16" s="32"/>
      <c r="G16" s="32"/>
      <c r="H16" s="34"/>
      <c r="I16" s="32"/>
      <c r="J16" s="32"/>
    </row>
    <row r="17" spans="1:10" x14ac:dyDescent="0.35">
      <c r="A17" s="33"/>
      <c r="B17" s="32"/>
      <c r="C17" s="32"/>
      <c r="D17" s="32"/>
      <c r="E17" s="32"/>
      <c r="F17" s="32"/>
      <c r="G17" s="32"/>
      <c r="H17" s="34"/>
      <c r="I17" s="32"/>
      <c r="J17" s="32"/>
    </row>
    <row r="18" spans="1:10" x14ac:dyDescent="0.35">
      <c r="A18" s="44"/>
      <c r="B18" s="32"/>
      <c r="C18" s="32"/>
      <c r="D18" s="32"/>
      <c r="E18" s="32"/>
      <c r="F18" s="32"/>
      <c r="G18" s="32"/>
      <c r="H18" s="34"/>
      <c r="I18" s="32"/>
      <c r="J18" s="32"/>
    </row>
    <row r="19" spans="1:10" x14ac:dyDescent="0.35">
      <c r="A19" s="45" t="s">
        <v>54</v>
      </c>
      <c r="B19" s="46" t="s">
        <v>33</v>
      </c>
      <c r="C19" s="46"/>
      <c r="D19" s="46"/>
      <c r="E19" s="46" t="s">
        <v>34</v>
      </c>
      <c r="F19" s="46" t="s">
        <v>55</v>
      </c>
      <c r="G19" s="46"/>
      <c r="H19" s="47" t="s">
        <v>56</v>
      </c>
      <c r="I19" s="32"/>
      <c r="J19" s="32"/>
    </row>
    <row r="20" spans="1:10" x14ac:dyDescent="0.35">
      <c r="A20" s="33"/>
      <c r="B20" s="36"/>
      <c r="C20" s="36"/>
      <c r="D20" s="36"/>
      <c r="E20" s="48"/>
      <c r="F20" s="49"/>
      <c r="G20" s="36"/>
      <c r="H20" s="50"/>
      <c r="I20" s="32"/>
      <c r="J20" s="32"/>
    </row>
    <row r="21" spans="1:10" x14ac:dyDescent="0.35">
      <c r="A21" s="36" t="s">
        <v>36</v>
      </c>
      <c r="B21" s="36" t="s">
        <v>37</v>
      </c>
      <c r="C21" s="36"/>
      <c r="D21" s="36"/>
      <c r="E21" s="48">
        <v>1</v>
      </c>
      <c r="F21" s="51">
        <v>95.9</v>
      </c>
      <c r="G21" s="36"/>
      <c r="H21" s="50">
        <f>E21*F21</f>
        <v>95.9</v>
      </c>
      <c r="I21" s="32"/>
      <c r="J21" s="36"/>
    </row>
    <row r="22" spans="1:10" x14ac:dyDescent="0.35">
      <c r="A22" s="36" t="s">
        <v>39</v>
      </c>
      <c r="B22" s="36" t="s">
        <v>40</v>
      </c>
      <c r="C22" s="36"/>
      <c r="D22" s="36"/>
      <c r="E22" s="48">
        <v>2</v>
      </c>
      <c r="F22" s="51">
        <v>125.5</v>
      </c>
      <c r="G22" s="36"/>
      <c r="H22" s="50">
        <f>E22*F22</f>
        <v>251</v>
      </c>
      <c r="I22" s="32"/>
      <c r="J22" s="36"/>
    </row>
    <row r="23" spans="1:10" x14ac:dyDescent="0.35">
      <c r="A23" s="36" t="s">
        <v>41</v>
      </c>
      <c r="B23" s="36" t="s">
        <v>42</v>
      </c>
      <c r="C23" s="36"/>
      <c r="D23" s="36"/>
      <c r="E23" s="48">
        <v>4</v>
      </c>
      <c r="F23" s="51">
        <v>129.9</v>
      </c>
      <c r="G23" s="36"/>
      <c r="H23" s="50">
        <f>E23*F23</f>
        <v>519.6</v>
      </c>
      <c r="I23" s="32"/>
      <c r="J23" s="36"/>
    </row>
    <row r="24" spans="1:10" x14ac:dyDescent="0.35">
      <c r="A24" s="39"/>
      <c r="B24" s="36"/>
      <c r="C24" s="36"/>
      <c r="D24" s="36"/>
      <c r="E24" s="36"/>
      <c r="F24" s="36"/>
      <c r="G24" s="36"/>
      <c r="H24" s="37"/>
      <c r="I24" s="32"/>
      <c r="J24" s="32"/>
    </row>
    <row r="25" spans="1:10" x14ac:dyDescent="0.35">
      <c r="A25" s="39"/>
      <c r="B25" s="36"/>
      <c r="C25" s="36"/>
      <c r="D25" s="36"/>
      <c r="E25" s="36"/>
      <c r="F25" s="36"/>
      <c r="G25" s="36"/>
      <c r="H25" s="37"/>
      <c r="I25" s="32"/>
      <c r="J25" s="32"/>
    </row>
    <row r="26" spans="1:10" x14ac:dyDescent="0.35">
      <c r="A26" s="39"/>
      <c r="B26" s="36"/>
      <c r="C26" s="36"/>
      <c r="D26" s="36"/>
      <c r="E26" s="36"/>
      <c r="F26" s="36"/>
      <c r="G26" s="42"/>
      <c r="H26" s="50"/>
      <c r="I26" s="32"/>
      <c r="J26" s="32"/>
    </row>
    <row r="27" spans="1:10" x14ac:dyDescent="0.35">
      <c r="A27" s="39"/>
      <c r="B27" s="36"/>
      <c r="C27" s="36"/>
      <c r="D27" s="36"/>
      <c r="E27" s="36" t="s">
        <v>57</v>
      </c>
      <c r="F27" s="36"/>
      <c r="G27" s="42"/>
      <c r="H27" s="50">
        <f>SUM(H20:H24)</f>
        <v>866.5</v>
      </c>
      <c r="I27" s="32"/>
      <c r="J27" s="32"/>
    </row>
    <row r="28" spans="1:10" x14ac:dyDescent="0.35">
      <c r="A28" s="39"/>
      <c r="B28" s="36"/>
      <c r="C28" s="36"/>
      <c r="D28" s="36"/>
      <c r="E28" s="36" t="s">
        <v>58</v>
      </c>
      <c r="F28" s="52">
        <v>0.21</v>
      </c>
      <c r="G28" s="42"/>
      <c r="H28" s="50">
        <f>(H27-H26)*F28</f>
        <v>181.965</v>
      </c>
      <c r="I28" s="32"/>
      <c r="J28" s="53"/>
    </row>
    <row r="29" spans="1:10" ht="15" thickBot="1" x14ac:dyDescent="0.4">
      <c r="A29" s="39"/>
      <c r="B29" s="36"/>
      <c r="C29" s="36"/>
      <c r="D29" s="36"/>
      <c r="E29" s="36"/>
      <c r="F29" s="36"/>
      <c r="G29" s="36"/>
      <c r="H29" s="54"/>
      <c r="I29" s="32"/>
      <c r="J29" s="32"/>
    </row>
    <row r="30" spans="1:10" ht="15" thickBot="1" x14ac:dyDescent="0.4">
      <c r="A30" s="39"/>
      <c r="B30" s="36"/>
      <c r="C30" s="36"/>
      <c r="D30" s="36"/>
      <c r="E30" s="46" t="s">
        <v>59</v>
      </c>
      <c r="F30" s="36"/>
      <c r="G30" s="55"/>
      <c r="H30" s="56">
        <f>H27-H26+H28</f>
        <v>1048.4649999999999</v>
      </c>
      <c r="I30" s="32"/>
      <c r="J30" s="32"/>
    </row>
    <row r="31" spans="1:10" x14ac:dyDescent="0.35">
      <c r="A31" s="33"/>
      <c r="B31" s="32"/>
      <c r="C31" s="32"/>
      <c r="D31" s="32"/>
      <c r="E31" s="32"/>
      <c r="F31" s="32"/>
      <c r="G31" s="32"/>
      <c r="H31" s="34"/>
      <c r="I31" s="32"/>
      <c r="J31" s="32"/>
    </row>
    <row r="32" spans="1:10" x14ac:dyDescent="0.35">
      <c r="A32" s="33"/>
      <c r="B32" s="32"/>
      <c r="C32" s="32"/>
      <c r="D32" s="32"/>
      <c r="E32" s="32"/>
      <c r="F32" s="32"/>
      <c r="G32" s="32"/>
      <c r="H32" s="34"/>
      <c r="I32" s="32"/>
      <c r="J32" s="32"/>
    </row>
    <row r="33" spans="1:10" x14ac:dyDescent="0.35">
      <c r="A33" s="44"/>
      <c r="B33" s="32"/>
      <c r="C33" s="32"/>
      <c r="D33" s="32"/>
      <c r="E33" s="32"/>
      <c r="F33" s="32"/>
      <c r="G33" s="32"/>
      <c r="H33" s="34"/>
      <c r="I33" s="32"/>
      <c r="J33" s="32"/>
    </row>
    <row r="34" spans="1:10" ht="20" x14ac:dyDescent="0.6">
      <c r="A34" s="33"/>
      <c r="B34" s="57"/>
      <c r="C34" s="32"/>
      <c r="D34" s="32"/>
      <c r="E34" s="58"/>
      <c r="F34" s="32"/>
      <c r="G34" s="59"/>
      <c r="H34" s="34"/>
      <c r="I34" s="32"/>
      <c r="J34" s="32"/>
    </row>
    <row r="35" spans="1:10" x14ac:dyDescent="0.35">
      <c r="A35" s="39"/>
      <c r="B35" s="36"/>
      <c r="C35" s="36"/>
      <c r="D35" s="36"/>
      <c r="E35" s="36"/>
      <c r="F35" s="36"/>
      <c r="G35" s="36"/>
      <c r="H35" s="37"/>
      <c r="I35" s="32"/>
      <c r="J35" s="32"/>
    </row>
    <row r="36" spans="1:10" x14ac:dyDescent="0.35">
      <c r="A36" s="60"/>
      <c r="B36" s="61"/>
      <c r="C36" s="62"/>
      <c r="D36" s="63"/>
      <c r="E36" s="61"/>
      <c r="F36" s="61"/>
      <c r="G36" s="61"/>
      <c r="H36" s="64"/>
      <c r="I36" s="32"/>
      <c r="J36" s="32"/>
    </row>
    <row r="37" spans="1:10" x14ac:dyDescent="0.3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x14ac:dyDescent="0.35">
      <c r="A38" s="32"/>
      <c r="B38" s="32"/>
      <c r="C38" s="32"/>
      <c r="D38" s="32"/>
      <c r="E38" s="32"/>
      <c r="F38" s="32"/>
      <c r="G38" s="32"/>
      <c r="H38" s="32"/>
      <c r="I38" s="32"/>
      <c r="J38" s="32"/>
    </row>
  </sheetData>
  <sheetProtection algorithmName="SHA-512" hashValue="DOWayIsXykSOaX6SBBAs8gY5Uxf6NyOLYemJJOKjH95SPAo8TKqWzJvHDO3xyGfKjT0N4bJTpWLw6Om917NCFQ==" saltValue="9KV+M20RAddSdP49tnJbBg==" spinCount="100000" sheet="1" objects="1" scenarios="1"/>
  <hyperlinks>
    <hyperlink ref="E6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showGridLines="0" zoomScaleNormal="100" workbookViewId="0">
      <selection activeCell="K15" sqref="K14:K15"/>
    </sheetView>
  </sheetViews>
  <sheetFormatPr defaultRowHeight="14.5" x14ac:dyDescent="0.35"/>
  <cols>
    <col min="3" max="3" width="9.26953125" bestFit="1" customWidth="1"/>
    <col min="7" max="7" width="10.453125" bestFit="1" customWidth="1"/>
    <col min="8" max="8" width="12.54296875" customWidth="1"/>
  </cols>
  <sheetData>
    <row r="1" spans="1:9" x14ac:dyDescent="0.35">
      <c r="A1" s="29"/>
      <c r="B1" s="30"/>
      <c r="C1" s="30"/>
      <c r="D1" s="30"/>
      <c r="E1" s="30"/>
      <c r="F1" s="30"/>
      <c r="G1" s="30"/>
      <c r="H1" s="31"/>
      <c r="I1" s="32"/>
    </row>
    <row r="2" spans="1:9" x14ac:dyDescent="0.35">
      <c r="A2" s="33"/>
      <c r="B2" s="32"/>
      <c r="C2" s="32"/>
      <c r="D2" s="32"/>
      <c r="E2" s="32"/>
      <c r="F2" s="32"/>
      <c r="G2" s="32"/>
      <c r="H2" s="34"/>
      <c r="I2" s="32"/>
    </row>
    <row r="3" spans="1:9" x14ac:dyDescent="0.35">
      <c r="A3" s="33"/>
      <c r="B3" s="32"/>
      <c r="C3" s="32"/>
      <c r="D3" s="32"/>
      <c r="E3" s="35" t="s">
        <v>23</v>
      </c>
      <c r="F3" s="32"/>
      <c r="G3" s="36"/>
      <c r="H3" s="37"/>
      <c r="I3" s="32"/>
    </row>
    <row r="4" spans="1:9" x14ac:dyDescent="0.35">
      <c r="A4" s="33"/>
      <c r="B4" s="32"/>
      <c r="C4" s="32"/>
      <c r="D4" s="36"/>
      <c r="E4" s="35" t="s">
        <v>43</v>
      </c>
      <c r="F4" s="35" t="s">
        <v>44</v>
      </c>
      <c r="G4" s="36"/>
      <c r="H4" s="37"/>
      <c r="I4" s="32"/>
    </row>
    <row r="5" spans="1:9" x14ac:dyDescent="0.35">
      <c r="A5" s="33"/>
      <c r="B5" s="32"/>
      <c r="C5" s="32"/>
      <c r="D5" s="36"/>
      <c r="E5" s="35" t="s">
        <v>45</v>
      </c>
      <c r="F5" s="32"/>
      <c r="G5" s="32"/>
      <c r="H5" s="34"/>
      <c r="I5" s="32"/>
    </row>
    <row r="6" spans="1:9" x14ac:dyDescent="0.35">
      <c r="A6" s="33"/>
      <c r="B6" s="32"/>
      <c r="C6" s="32"/>
      <c r="D6" s="32"/>
      <c r="E6" s="35" t="s">
        <v>60</v>
      </c>
      <c r="F6" s="32"/>
      <c r="G6" s="32"/>
      <c r="H6" s="34"/>
      <c r="I6" s="32"/>
    </row>
    <row r="7" spans="1:9" x14ac:dyDescent="0.35">
      <c r="A7" s="33"/>
      <c r="B7" s="32"/>
      <c r="C7" s="32"/>
      <c r="D7" s="32"/>
      <c r="E7" s="32"/>
      <c r="F7" s="32"/>
      <c r="G7" s="32"/>
      <c r="H7" s="34"/>
      <c r="I7" s="32"/>
    </row>
    <row r="8" spans="1:9" ht="36" x14ac:dyDescent="0.8">
      <c r="A8" s="38" t="s">
        <v>61</v>
      </c>
      <c r="B8" s="32"/>
      <c r="C8" s="32"/>
      <c r="D8" s="32"/>
      <c r="E8" s="32"/>
      <c r="F8" s="36" t="s">
        <v>48</v>
      </c>
      <c r="G8" s="36"/>
      <c r="H8" s="34"/>
      <c r="I8" s="32"/>
    </row>
    <row r="9" spans="1:9" x14ac:dyDescent="0.35">
      <c r="A9" s="33"/>
      <c r="B9" s="32"/>
      <c r="C9" s="32"/>
      <c r="D9" s="32"/>
      <c r="E9" s="32"/>
      <c r="F9" s="36" t="s">
        <v>11</v>
      </c>
      <c r="G9" s="36"/>
      <c r="H9" s="34"/>
      <c r="I9" s="32"/>
    </row>
    <row r="10" spans="1:9" x14ac:dyDescent="0.35">
      <c r="A10" s="33"/>
      <c r="B10" s="32"/>
      <c r="C10" s="32"/>
      <c r="D10" s="32"/>
      <c r="E10" s="32"/>
      <c r="F10" s="36" t="s">
        <v>50</v>
      </c>
      <c r="G10" s="36"/>
      <c r="H10" s="34"/>
      <c r="I10" s="32"/>
    </row>
    <row r="11" spans="1:9" x14ac:dyDescent="0.35">
      <c r="A11" s="33"/>
      <c r="B11" s="32"/>
      <c r="C11" s="32"/>
      <c r="D11" s="32"/>
      <c r="E11" s="32"/>
      <c r="F11" s="32"/>
      <c r="G11" s="32"/>
      <c r="H11" s="34"/>
      <c r="I11" s="32"/>
    </row>
    <row r="12" spans="1:9" x14ac:dyDescent="0.35">
      <c r="A12" s="33"/>
      <c r="B12" s="32"/>
      <c r="C12" s="32"/>
      <c r="D12" s="32"/>
      <c r="E12" s="32"/>
      <c r="F12" s="32"/>
      <c r="G12" s="32"/>
      <c r="H12" s="34"/>
      <c r="I12" s="32"/>
    </row>
    <row r="13" spans="1:9" x14ac:dyDescent="0.35">
      <c r="A13" s="39" t="s">
        <v>62</v>
      </c>
      <c r="B13" s="40"/>
      <c r="C13" s="36">
        <v>185216</v>
      </c>
      <c r="D13" s="40"/>
      <c r="E13" s="40"/>
      <c r="F13" s="36" t="s">
        <v>63</v>
      </c>
      <c r="G13" s="65">
        <v>44457</v>
      </c>
      <c r="H13" s="41"/>
      <c r="I13" s="32"/>
    </row>
    <row r="14" spans="1:9" x14ac:dyDescent="0.35">
      <c r="A14" s="39" t="s">
        <v>64</v>
      </c>
      <c r="B14" s="40"/>
      <c r="C14" s="42" t="s">
        <v>31</v>
      </c>
      <c r="D14" s="40"/>
      <c r="E14" s="36"/>
      <c r="F14" s="36"/>
      <c r="G14" s="36"/>
      <c r="H14" s="41"/>
      <c r="I14" s="32"/>
    </row>
    <row r="15" spans="1:9" x14ac:dyDescent="0.35">
      <c r="A15" s="33"/>
      <c r="B15" s="32"/>
      <c r="C15" s="32"/>
      <c r="D15" s="40"/>
      <c r="E15" s="36"/>
      <c r="F15" s="40"/>
      <c r="G15" s="36"/>
      <c r="H15" s="43"/>
      <c r="I15" s="32"/>
    </row>
    <row r="16" spans="1:9" x14ac:dyDescent="0.35">
      <c r="A16" s="33"/>
      <c r="B16" s="32"/>
      <c r="C16" s="32"/>
      <c r="D16" s="32"/>
      <c r="E16" s="32"/>
      <c r="F16" s="32"/>
      <c r="G16" s="32"/>
      <c r="H16" s="34"/>
      <c r="I16" s="32"/>
    </row>
    <row r="17" spans="1:9" x14ac:dyDescent="0.35">
      <c r="A17" s="33"/>
      <c r="B17" s="32"/>
      <c r="C17" s="32"/>
      <c r="D17" s="32"/>
      <c r="E17" s="32"/>
      <c r="F17" s="32"/>
      <c r="G17" s="32"/>
      <c r="H17" s="34"/>
      <c r="I17" s="32"/>
    </row>
    <row r="18" spans="1:9" x14ac:dyDescent="0.35">
      <c r="A18" s="44"/>
      <c r="B18" s="32"/>
      <c r="C18" s="32"/>
      <c r="D18" s="32"/>
      <c r="E18" s="32"/>
      <c r="F18" s="32"/>
      <c r="G18" s="32"/>
      <c r="H18" s="34"/>
      <c r="I18" s="32"/>
    </row>
    <row r="19" spans="1:9" x14ac:dyDescent="0.35">
      <c r="A19" s="66" t="s">
        <v>65</v>
      </c>
      <c r="B19" s="46" t="s">
        <v>33</v>
      </c>
      <c r="C19" s="46"/>
      <c r="D19" s="46"/>
      <c r="E19" s="46"/>
      <c r="F19" s="46" t="s">
        <v>66</v>
      </c>
      <c r="G19" s="46"/>
      <c r="H19" s="47" t="s">
        <v>34</v>
      </c>
      <c r="I19" s="32"/>
    </row>
    <row r="20" spans="1:9" x14ac:dyDescent="0.35">
      <c r="A20" s="33"/>
      <c r="B20" s="36"/>
      <c r="C20" s="36"/>
      <c r="D20" s="36"/>
      <c r="E20" s="36"/>
      <c r="F20" s="32"/>
      <c r="G20" s="36"/>
      <c r="H20" s="67"/>
      <c r="I20" s="32"/>
    </row>
    <row r="21" spans="1:9" x14ac:dyDescent="0.35">
      <c r="A21" s="36" t="s">
        <v>36</v>
      </c>
      <c r="B21" s="36" t="s">
        <v>37</v>
      </c>
      <c r="C21" s="36"/>
      <c r="D21" s="36"/>
      <c r="E21" s="36"/>
      <c r="F21" s="58" t="s">
        <v>67</v>
      </c>
      <c r="G21" s="36"/>
      <c r="H21" s="67">
        <v>1</v>
      </c>
      <c r="I21" s="32"/>
    </row>
    <row r="22" spans="1:9" x14ac:dyDescent="0.35">
      <c r="A22" s="36" t="s">
        <v>39</v>
      </c>
      <c r="B22" s="36" t="s">
        <v>40</v>
      </c>
      <c r="C22" s="36"/>
      <c r="D22" s="36"/>
      <c r="E22" s="36"/>
      <c r="F22" s="58" t="s">
        <v>67</v>
      </c>
      <c r="G22" s="36"/>
      <c r="H22" s="67">
        <v>2</v>
      </c>
      <c r="I22" s="32"/>
    </row>
    <row r="23" spans="1:9" x14ac:dyDescent="0.35">
      <c r="A23" s="36" t="s">
        <v>41</v>
      </c>
      <c r="B23" s="36" t="s">
        <v>42</v>
      </c>
      <c r="C23" s="36"/>
      <c r="D23" s="36"/>
      <c r="E23" s="36"/>
      <c r="F23" s="58" t="s">
        <v>67</v>
      </c>
      <c r="G23" s="36"/>
      <c r="H23" s="67">
        <v>4</v>
      </c>
      <c r="I23" s="32"/>
    </row>
    <row r="24" spans="1:9" x14ac:dyDescent="0.35">
      <c r="A24" s="39"/>
      <c r="B24" s="36"/>
      <c r="C24" s="36"/>
      <c r="D24" s="36"/>
      <c r="E24" s="36"/>
      <c r="F24" s="36"/>
      <c r="G24" s="36"/>
      <c r="H24" s="37"/>
      <c r="I24" s="32"/>
    </row>
    <row r="25" spans="1:9" x14ac:dyDescent="0.35">
      <c r="A25" s="39"/>
      <c r="B25" s="36"/>
      <c r="C25" s="36"/>
      <c r="D25" s="36"/>
      <c r="E25" s="36"/>
      <c r="F25" s="36"/>
      <c r="G25" s="36"/>
      <c r="H25" s="37"/>
      <c r="I25" s="32"/>
    </row>
    <row r="26" spans="1:9" ht="15.5" x14ac:dyDescent="0.35">
      <c r="A26" s="39"/>
      <c r="B26" s="68"/>
      <c r="C26" s="36"/>
      <c r="D26" s="36"/>
      <c r="E26" s="36"/>
      <c r="F26" s="36"/>
      <c r="G26" s="42"/>
      <c r="H26" s="50"/>
      <c r="I26" s="32"/>
    </row>
    <row r="27" spans="1:9" x14ac:dyDescent="0.35">
      <c r="A27" s="39"/>
      <c r="B27" s="36"/>
      <c r="C27" s="36"/>
      <c r="D27" s="36"/>
      <c r="E27" s="36"/>
      <c r="F27" s="36"/>
      <c r="G27" s="42"/>
      <c r="H27" s="50"/>
      <c r="I27" s="32"/>
    </row>
    <row r="28" spans="1:9" x14ac:dyDescent="0.35">
      <c r="A28" s="69"/>
      <c r="B28" s="63"/>
      <c r="C28" s="63"/>
      <c r="D28" s="63"/>
      <c r="E28" s="63"/>
      <c r="F28" s="70"/>
      <c r="G28" s="71"/>
      <c r="H28" s="72"/>
      <c r="I28" s="32"/>
    </row>
    <row r="29" spans="1:9" x14ac:dyDescent="0.35">
      <c r="A29" s="36"/>
      <c r="B29" s="36"/>
      <c r="C29" s="36"/>
      <c r="D29" s="36"/>
      <c r="E29" s="36"/>
      <c r="F29" s="36"/>
      <c r="G29" s="36"/>
      <c r="H29" s="73"/>
      <c r="I29" s="32"/>
    </row>
  </sheetData>
  <sheetProtection algorithmName="SHA-512" hashValue="UQUhmbD04IHc0mTTB0r/CAE6Pd8RQ1a7no6vOWTWpt0+zo3AUkXhQs+OwGxME7aS58Wl5qQxviCaJJ3OzChCJg==" saltValue="n2Sj+3Lf0JHKPL25JmyTCg==" spinCount="100000" sheet="1" objects="1" scenarios="1"/>
  <hyperlinks>
    <hyperlink ref="E6" r:id="rId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GridLines="0" zoomScaleNormal="100" workbookViewId="0">
      <selection activeCell="M14" sqref="M13:M14"/>
    </sheetView>
  </sheetViews>
  <sheetFormatPr defaultRowHeight="14.5" x14ac:dyDescent="0.35"/>
  <cols>
    <col min="9" max="9" width="13.81640625" customWidth="1"/>
  </cols>
  <sheetData>
    <row r="1" spans="1:10" x14ac:dyDescent="0.35">
      <c r="A1" s="32"/>
      <c r="B1" s="146"/>
      <c r="C1" s="32"/>
      <c r="D1" s="32"/>
      <c r="E1" s="32"/>
      <c r="F1" s="32"/>
      <c r="G1" s="32"/>
      <c r="H1" s="32"/>
      <c r="I1" s="32"/>
      <c r="J1" s="32"/>
    </row>
    <row r="2" spans="1:10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5">
      <c r="A3" s="32"/>
      <c r="B3" s="32"/>
      <c r="C3" s="32"/>
      <c r="D3" s="32"/>
      <c r="E3" s="32"/>
      <c r="F3" s="35" t="s">
        <v>23</v>
      </c>
      <c r="G3" s="32"/>
      <c r="H3" s="36"/>
      <c r="I3" s="36"/>
      <c r="J3" s="32"/>
    </row>
    <row r="4" spans="1:10" x14ac:dyDescent="0.35">
      <c r="A4" s="32"/>
      <c r="B4" s="32"/>
      <c r="C4" s="32"/>
      <c r="D4" s="32"/>
      <c r="E4" s="36"/>
      <c r="F4" s="35" t="s">
        <v>43</v>
      </c>
      <c r="G4" s="35" t="s">
        <v>44</v>
      </c>
      <c r="H4" s="36"/>
      <c r="I4" s="36"/>
      <c r="J4" s="32"/>
    </row>
    <row r="5" spans="1:10" x14ac:dyDescent="0.35">
      <c r="A5" s="32"/>
      <c r="B5" s="32"/>
      <c r="C5" s="32"/>
      <c r="D5" s="32"/>
      <c r="E5" s="36"/>
      <c r="F5" s="35" t="s">
        <v>45</v>
      </c>
      <c r="G5" s="32"/>
      <c r="H5" s="32"/>
      <c r="I5" s="32"/>
      <c r="J5" s="32"/>
    </row>
    <row r="6" spans="1:10" x14ac:dyDescent="0.35">
      <c r="A6" s="32"/>
      <c r="B6" s="32"/>
      <c r="C6" s="32"/>
      <c r="D6" s="32"/>
      <c r="E6" s="32"/>
      <c r="F6" s="35" t="s">
        <v>46</v>
      </c>
      <c r="G6" s="32"/>
      <c r="H6" s="32"/>
      <c r="I6" s="32"/>
      <c r="J6" s="32"/>
    </row>
    <row r="7" spans="1:10" x14ac:dyDescent="0.35">
      <c r="A7" s="32"/>
      <c r="B7" s="32"/>
      <c r="C7" s="32"/>
      <c r="D7" s="32"/>
      <c r="E7" s="32"/>
      <c r="F7" s="35" t="s">
        <v>68</v>
      </c>
      <c r="G7" s="35"/>
      <c r="H7" s="35"/>
      <c r="I7" s="32"/>
      <c r="J7" s="32"/>
    </row>
    <row r="8" spans="1:10" x14ac:dyDescent="0.35">
      <c r="A8" s="32"/>
      <c r="B8" s="32"/>
      <c r="C8" s="32"/>
      <c r="D8" s="32"/>
      <c r="E8" s="32"/>
      <c r="F8" s="35" t="s">
        <v>69</v>
      </c>
      <c r="G8" s="35"/>
      <c r="H8" s="35"/>
      <c r="I8" s="32"/>
      <c r="J8" s="32"/>
    </row>
    <row r="9" spans="1:10" x14ac:dyDescent="0.35">
      <c r="A9" s="32"/>
      <c r="B9" s="32"/>
      <c r="C9" s="32"/>
      <c r="D9" s="32"/>
      <c r="E9" s="32"/>
      <c r="F9" s="35" t="s">
        <v>70</v>
      </c>
      <c r="G9" s="35"/>
      <c r="H9" s="35"/>
      <c r="I9" s="32"/>
      <c r="J9" s="32"/>
    </row>
    <row r="10" spans="1:10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36" x14ac:dyDescent="0.8">
      <c r="A11" s="32"/>
      <c r="B11" s="147" t="s">
        <v>71</v>
      </c>
      <c r="C11" s="32"/>
      <c r="D11" s="32"/>
      <c r="E11" s="32"/>
      <c r="F11" s="32"/>
      <c r="G11" s="36" t="s">
        <v>48</v>
      </c>
      <c r="H11" s="36"/>
      <c r="I11" s="32"/>
      <c r="J11" s="32"/>
    </row>
    <row r="12" spans="1:10" x14ac:dyDescent="0.35">
      <c r="A12" s="32"/>
      <c r="B12" s="32"/>
      <c r="C12" s="32"/>
      <c r="D12" s="32"/>
      <c r="E12" s="32"/>
      <c r="F12" s="32"/>
      <c r="G12" s="36" t="s">
        <v>49</v>
      </c>
      <c r="H12" s="36"/>
      <c r="I12" s="32"/>
      <c r="J12" s="32"/>
    </row>
    <row r="13" spans="1:10" x14ac:dyDescent="0.35">
      <c r="A13" s="32"/>
      <c r="B13" s="32"/>
      <c r="C13" s="32"/>
      <c r="D13" s="32"/>
      <c r="E13" s="32"/>
      <c r="F13" s="32"/>
      <c r="G13" s="36" t="s">
        <v>11</v>
      </c>
      <c r="H13" s="36"/>
      <c r="I13" s="32"/>
      <c r="J13" s="32"/>
    </row>
    <row r="14" spans="1:10" x14ac:dyDescent="0.35">
      <c r="A14" s="32"/>
      <c r="B14" s="32"/>
      <c r="C14" s="32"/>
      <c r="D14" s="32"/>
      <c r="E14" s="32"/>
      <c r="F14" s="32"/>
      <c r="G14" s="36" t="s">
        <v>50</v>
      </c>
      <c r="H14" s="36"/>
      <c r="I14" s="32"/>
      <c r="J14" s="32"/>
    </row>
    <row r="15" spans="1:10" x14ac:dyDescent="0.35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35">
      <c r="A16" s="32"/>
      <c r="B16" s="36" t="s">
        <v>72</v>
      </c>
      <c r="C16" s="40"/>
      <c r="D16" s="42" t="s">
        <v>73</v>
      </c>
      <c r="E16" s="40"/>
      <c r="F16" s="40"/>
      <c r="G16" s="36" t="s">
        <v>74</v>
      </c>
      <c r="H16" s="36"/>
      <c r="I16" s="65">
        <v>44463</v>
      </c>
      <c r="J16" s="32"/>
    </row>
    <row r="17" spans="1:10" x14ac:dyDescent="0.35">
      <c r="A17" s="32"/>
      <c r="B17" s="36" t="s">
        <v>51</v>
      </c>
      <c r="C17" s="40"/>
      <c r="D17" s="36">
        <v>180222</v>
      </c>
      <c r="E17" s="40"/>
      <c r="F17" s="36"/>
      <c r="G17" s="36" t="s">
        <v>75</v>
      </c>
      <c r="H17" s="36"/>
      <c r="I17" s="65">
        <v>44493</v>
      </c>
      <c r="J17" s="32"/>
    </row>
    <row r="18" spans="1:10" x14ac:dyDescent="0.35">
      <c r="A18" s="32"/>
      <c r="B18" s="36" t="s">
        <v>53</v>
      </c>
      <c r="C18" s="40"/>
      <c r="D18" s="42" t="s">
        <v>31</v>
      </c>
      <c r="E18" s="40"/>
      <c r="F18" s="36"/>
      <c r="G18" s="36" t="s">
        <v>76</v>
      </c>
      <c r="H18" s="36"/>
      <c r="I18" s="65">
        <v>44457</v>
      </c>
      <c r="J18" s="32"/>
    </row>
    <row r="19" spans="1:10" x14ac:dyDescent="0.3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35">
      <c r="A21" s="32"/>
      <c r="B21" s="148"/>
      <c r="C21" s="32"/>
      <c r="D21" s="32"/>
      <c r="E21" s="32"/>
      <c r="F21" s="32"/>
      <c r="G21" s="32"/>
      <c r="H21" s="32"/>
      <c r="I21" s="32"/>
      <c r="J21" s="32"/>
    </row>
    <row r="22" spans="1:10" x14ac:dyDescent="0.35">
      <c r="A22" s="149" t="s">
        <v>77</v>
      </c>
      <c r="B22" s="46" t="s">
        <v>33</v>
      </c>
      <c r="C22" s="46"/>
      <c r="D22" s="46"/>
      <c r="E22" s="46"/>
      <c r="F22" s="46" t="s">
        <v>34</v>
      </c>
      <c r="G22" s="46" t="s">
        <v>55</v>
      </c>
      <c r="H22" s="46"/>
      <c r="I22" s="46" t="s">
        <v>56</v>
      </c>
      <c r="J22" s="32"/>
    </row>
    <row r="23" spans="1:10" x14ac:dyDescent="0.35">
      <c r="A23" s="32"/>
      <c r="B23" s="36"/>
      <c r="C23" s="36"/>
      <c r="D23" s="36"/>
      <c r="E23" s="36"/>
      <c r="F23" s="48"/>
      <c r="G23" s="49"/>
      <c r="H23" s="36"/>
      <c r="I23" s="49"/>
      <c r="J23" s="32"/>
    </row>
    <row r="24" spans="1:10" x14ac:dyDescent="0.35">
      <c r="A24" s="32" t="s">
        <v>36</v>
      </c>
      <c r="B24" s="36" t="s">
        <v>37</v>
      </c>
      <c r="C24" s="36"/>
      <c r="D24" s="36"/>
      <c r="E24" s="36"/>
      <c r="F24" s="150">
        <v>1</v>
      </c>
      <c r="G24" s="151">
        <v>95.9</v>
      </c>
      <c r="H24" s="152"/>
      <c r="I24" s="153">
        <f>F24*G24</f>
        <v>95.9</v>
      </c>
      <c r="J24" s="32"/>
    </row>
    <row r="25" spans="1:10" x14ac:dyDescent="0.35">
      <c r="A25" s="32" t="s">
        <v>39</v>
      </c>
      <c r="B25" s="36" t="s">
        <v>40</v>
      </c>
      <c r="C25" s="36"/>
      <c r="D25" s="36"/>
      <c r="E25" s="36"/>
      <c r="F25" s="150">
        <v>2</v>
      </c>
      <c r="G25" s="151">
        <v>125.5</v>
      </c>
      <c r="H25" s="152"/>
      <c r="I25" s="153">
        <f>F25*G25</f>
        <v>251</v>
      </c>
      <c r="J25" s="32"/>
    </row>
    <row r="26" spans="1:10" x14ac:dyDescent="0.35">
      <c r="A26" s="32" t="s">
        <v>41</v>
      </c>
      <c r="B26" s="36" t="s">
        <v>42</v>
      </c>
      <c r="C26" s="36"/>
      <c r="D26" s="36"/>
      <c r="E26" s="36"/>
      <c r="F26" s="150">
        <v>4</v>
      </c>
      <c r="G26" s="151">
        <v>129.9</v>
      </c>
      <c r="H26" s="152"/>
      <c r="I26" s="153">
        <f>F26*G26</f>
        <v>519.6</v>
      </c>
      <c r="J26" s="32"/>
    </row>
    <row r="27" spans="1:10" x14ac:dyDescent="0.35">
      <c r="A27" s="32"/>
      <c r="B27" s="154"/>
      <c r="C27" s="154"/>
      <c r="D27" s="154"/>
      <c r="E27" s="154"/>
      <c r="F27" s="155"/>
      <c r="G27" s="155"/>
      <c r="H27" s="155"/>
      <c r="I27" s="155"/>
      <c r="J27" s="156"/>
    </row>
    <row r="28" spans="1:10" x14ac:dyDescent="0.35">
      <c r="A28" s="32"/>
      <c r="B28" s="154"/>
      <c r="C28" s="154"/>
      <c r="D28" s="154"/>
      <c r="E28" s="154"/>
      <c r="F28" s="155"/>
      <c r="G28" s="155"/>
      <c r="H28" s="155"/>
      <c r="I28" s="155"/>
      <c r="J28" s="156"/>
    </row>
    <row r="29" spans="1:10" x14ac:dyDescent="0.35">
      <c r="A29" s="32"/>
      <c r="B29" s="154"/>
      <c r="C29" s="154"/>
      <c r="D29" s="154"/>
      <c r="E29" s="154"/>
      <c r="F29" s="155"/>
      <c r="G29" s="155"/>
      <c r="H29" s="157"/>
      <c r="I29" s="158"/>
      <c r="J29" s="156"/>
    </row>
    <row r="30" spans="1:10" x14ac:dyDescent="0.35">
      <c r="A30" s="32"/>
      <c r="B30" s="36"/>
      <c r="C30" s="36"/>
      <c r="D30" s="36"/>
      <c r="E30" s="36"/>
      <c r="F30" s="152" t="s">
        <v>57</v>
      </c>
      <c r="G30" s="152"/>
      <c r="H30" s="159"/>
      <c r="I30" s="153">
        <f>SUM(I24:I29)</f>
        <v>866.5</v>
      </c>
      <c r="J30" s="32"/>
    </row>
    <row r="31" spans="1:10" x14ac:dyDescent="0.35">
      <c r="A31" s="32"/>
      <c r="B31" s="36"/>
      <c r="C31" s="36"/>
      <c r="D31" s="36"/>
      <c r="E31" s="36"/>
      <c r="F31" s="152" t="s">
        <v>58</v>
      </c>
      <c r="G31" s="160">
        <v>0.21</v>
      </c>
      <c r="H31" s="159"/>
      <c r="I31" s="153">
        <f>(I30-I29)*G31</f>
        <v>181.965</v>
      </c>
      <c r="J31" s="32"/>
    </row>
    <row r="32" spans="1:10" ht="15" thickBot="1" x14ac:dyDescent="0.4">
      <c r="A32" s="32"/>
      <c r="B32" s="36"/>
      <c r="C32" s="36"/>
      <c r="D32" s="36"/>
      <c r="E32" s="36"/>
      <c r="F32" s="36"/>
      <c r="G32" s="36"/>
      <c r="H32" s="36"/>
      <c r="I32" s="161"/>
      <c r="J32" s="32"/>
    </row>
    <row r="33" spans="1:10" ht="15" thickBot="1" x14ac:dyDescent="0.4">
      <c r="A33" s="32"/>
      <c r="B33" s="36"/>
      <c r="C33" s="36"/>
      <c r="D33" s="36"/>
      <c r="E33" s="36"/>
      <c r="F33" s="46" t="s">
        <v>59</v>
      </c>
      <c r="G33" s="36"/>
      <c r="H33" s="55"/>
      <c r="I33" s="162">
        <f>I30-I29+I31</f>
        <v>1048.4649999999999</v>
      </c>
      <c r="J33" s="32"/>
    </row>
    <row r="34" spans="1:10" x14ac:dyDescent="0.35">
      <c r="A34" s="32"/>
      <c r="B34" s="156"/>
      <c r="C34" s="156"/>
      <c r="D34" s="156"/>
      <c r="E34" s="156"/>
      <c r="F34" s="156"/>
      <c r="G34" s="156"/>
      <c r="H34" s="156"/>
      <c r="I34" s="156"/>
      <c r="J34" s="156"/>
    </row>
    <row r="35" spans="1:10" x14ac:dyDescent="0.35">
      <c r="A35" s="32"/>
      <c r="B35" s="156"/>
      <c r="C35" s="156"/>
      <c r="D35" s="156"/>
      <c r="E35" s="156"/>
      <c r="F35" s="156"/>
      <c r="G35" s="156"/>
      <c r="H35" s="156"/>
      <c r="I35" s="156"/>
      <c r="J35" s="156"/>
    </row>
    <row r="36" spans="1:10" x14ac:dyDescent="0.35">
      <c r="A36" s="32"/>
      <c r="B36" s="163"/>
      <c r="C36" s="156"/>
      <c r="D36" s="156"/>
      <c r="E36" s="156"/>
      <c r="F36" s="156"/>
      <c r="G36" s="156"/>
      <c r="H36" s="156"/>
      <c r="I36" s="156"/>
      <c r="J36" s="156"/>
    </row>
    <row r="37" spans="1:10" ht="20" x14ac:dyDescent="0.6">
      <c r="A37" s="32"/>
      <c r="B37" s="156"/>
      <c r="C37" s="156"/>
      <c r="D37" s="156"/>
      <c r="E37" s="156"/>
      <c r="F37" s="164"/>
      <c r="G37" s="156"/>
      <c r="H37" s="165"/>
      <c r="I37" s="156"/>
      <c r="J37" s="156"/>
    </row>
    <row r="38" spans="1:10" x14ac:dyDescent="0.35">
      <c r="A38" s="32"/>
      <c r="B38" s="154" t="s">
        <v>78</v>
      </c>
      <c r="C38" s="154"/>
      <c r="D38" s="154"/>
      <c r="E38" s="154"/>
      <c r="F38" s="154"/>
      <c r="G38" s="154"/>
      <c r="H38" s="154"/>
      <c r="I38" s="154"/>
      <c r="J38" s="156"/>
    </row>
  </sheetData>
  <sheetProtection algorithmName="SHA-512" hashValue="C1/Xjhp726nWm7LD64nuCZqA4qVWIVG16CGxhn9v3f0Rt+LgG5nZeGlQeftBs1+CLNvBxtbZeCx/54hUsqGEjw==" saltValue="PRzm3tomZexHw2qzy5hyDQ==" spinCount="100000" sheet="1" objects="1" scenarios="1"/>
  <hyperlinks>
    <hyperlink ref="F6" r:id="rId1" xr:uid="{00000000-0004-0000-0400-000000000000}"/>
  </hyperlinks>
  <pageMargins left="0.7" right="0.7" top="0.75" bottom="0.75" header="0.3" footer="0.3"/>
  <pageSetup paperSize="9" scale="91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showGridLines="0" zoomScaleNormal="100" workbookViewId="0">
      <selection activeCell="K17" sqref="K16:K17"/>
    </sheetView>
  </sheetViews>
  <sheetFormatPr defaultRowHeight="14.5" x14ac:dyDescent="0.35"/>
  <cols>
    <col min="3" max="3" width="22.1796875" customWidth="1"/>
    <col min="4" max="4" width="14.26953125" customWidth="1"/>
    <col min="5" max="5" width="12.54296875" customWidth="1"/>
  </cols>
  <sheetData>
    <row r="1" spans="1:7" x14ac:dyDescent="0.35">
      <c r="A1" s="74"/>
      <c r="B1" s="74"/>
      <c r="C1" s="74"/>
      <c r="D1" s="74"/>
      <c r="E1" s="74"/>
      <c r="F1" s="74"/>
      <c r="G1" s="74"/>
    </row>
    <row r="2" spans="1:7" x14ac:dyDescent="0.35">
      <c r="A2" s="74"/>
      <c r="B2" s="74"/>
      <c r="C2" s="74"/>
      <c r="D2" s="74"/>
      <c r="E2" s="74"/>
      <c r="F2" s="74"/>
      <c r="G2" s="74"/>
    </row>
    <row r="3" spans="1:7" x14ac:dyDescent="0.35">
      <c r="A3" s="74"/>
      <c r="B3" s="74"/>
      <c r="C3" s="74"/>
      <c r="D3" s="74"/>
      <c r="E3" s="74"/>
      <c r="F3" s="74"/>
      <c r="G3" s="74"/>
    </row>
    <row r="4" spans="1:7" x14ac:dyDescent="0.35">
      <c r="A4" s="74"/>
      <c r="B4" s="74"/>
      <c r="C4" s="74"/>
      <c r="D4" s="74"/>
      <c r="E4" s="74"/>
      <c r="F4" s="74"/>
      <c r="G4" s="74"/>
    </row>
    <row r="5" spans="1:7" x14ac:dyDescent="0.35">
      <c r="A5" s="74"/>
      <c r="B5" s="74"/>
      <c r="C5" s="74"/>
      <c r="D5" s="74"/>
      <c r="E5" s="75" t="s">
        <v>10</v>
      </c>
      <c r="F5" s="75"/>
      <c r="G5" s="74"/>
    </row>
    <row r="6" spans="1:7" ht="24.5" x14ac:dyDescent="0.45">
      <c r="A6" s="74"/>
      <c r="B6" s="74"/>
      <c r="C6" s="76"/>
      <c r="D6" s="76"/>
      <c r="E6" s="77" t="s">
        <v>11</v>
      </c>
      <c r="F6" s="77"/>
      <c r="G6" s="74"/>
    </row>
    <row r="7" spans="1:7" ht="24.5" x14ac:dyDescent="0.45">
      <c r="A7" s="74"/>
      <c r="B7" s="74"/>
      <c r="C7" s="76"/>
      <c r="D7" s="76"/>
      <c r="E7" s="75" t="s">
        <v>12</v>
      </c>
      <c r="F7" s="75"/>
      <c r="G7" s="74"/>
    </row>
    <row r="8" spans="1:7" x14ac:dyDescent="0.35">
      <c r="A8" s="74"/>
      <c r="B8" s="74"/>
      <c r="C8" s="74"/>
      <c r="D8" s="78" t="s">
        <v>13</v>
      </c>
      <c r="E8" s="75" t="s">
        <v>14</v>
      </c>
      <c r="F8" s="75"/>
      <c r="G8" s="74"/>
    </row>
    <row r="9" spans="1:7" x14ac:dyDescent="0.35">
      <c r="A9" s="74"/>
      <c r="B9" s="74"/>
      <c r="C9" s="74"/>
      <c r="D9" s="78" t="s">
        <v>15</v>
      </c>
      <c r="E9" s="75" t="s">
        <v>16</v>
      </c>
      <c r="F9" s="74"/>
      <c r="G9" s="74"/>
    </row>
    <row r="10" spans="1:7" x14ac:dyDescent="0.35">
      <c r="A10" s="79" t="s">
        <v>79</v>
      </c>
      <c r="B10" s="79"/>
      <c r="C10" s="74"/>
      <c r="D10" s="78" t="s">
        <v>18</v>
      </c>
      <c r="E10" s="75" t="s">
        <v>19</v>
      </c>
      <c r="F10" s="75"/>
      <c r="G10" s="74"/>
    </row>
    <row r="11" spans="1:7" x14ac:dyDescent="0.35">
      <c r="A11" s="79" t="s">
        <v>80</v>
      </c>
      <c r="B11" s="79"/>
      <c r="C11" s="74"/>
      <c r="D11" s="78" t="s">
        <v>21</v>
      </c>
      <c r="E11" s="75" t="s">
        <v>22</v>
      </c>
      <c r="F11" s="75"/>
      <c r="G11" s="74"/>
    </row>
    <row r="12" spans="1:7" x14ac:dyDescent="0.35">
      <c r="A12" s="79" t="s">
        <v>81</v>
      </c>
      <c r="B12" s="79"/>
      <c r="C12" s="74"/>
      <c r="D12" s="78" t="s">
        <v>24</v>
      </c>
      <c r="E12" s="75" t="s">
        <v>25</v>
      </c>
      <c r="F12" s="75"/>
      <c r="G12" s="74"/>
    </row>
    <row r="13" spans="1:7" x14ac:dyDescent="0.35">
      <c r="A13" s="79" t="s">
        <v>82</v>
      </c>
      <c r="B13" s="79"/>
      <c r="C13" s="74"/>
      <c r="D13" s="78" t="s">
        <v>27</v>
      </c>
      <c r="E13" s="80">
        <v>30377131</v>
      </c>
      <c r="F13" s="80"/>
      <c r="G13" s="74"/>
    </row>
    <row r="14" spans="1:7" x14ac:dyDescent="0.35">
      <c r="A14" s="74"/>
      <c r="B14" s="74"/>
      <c r="C14" s="74"/>
      <c r="D14" s="74"/>
      <c r="E14" s="74"/>
      <c r="F14" s="74"/>
      <c r="G14" s="74"/>
    </row>
    <row r="15" spans="1:7" ht="29" x14ac:dyDescent="0.5">
      <c r="A15" s="74"/>
      <c r="B15" s="74"/>
      <c r="C15" s="74"/>
      <c r="D15" s="81" t="s">
        <v>28</v>
      </c>
      <c r="E15" s="82"/>
      <c r="F15" s="82"/>
      <c r="G15" s="82"/>
    </row>
    <row r="16" spans="1:7" ht="24.5" x14ac:dyDescent="0.45">
      <c r="A16" s="74"/>
      <c r="B16" s="74"/>
      <c r="C16" s="74"/>
      <c r="D16" s="76"/>
      <c r="E16" s="74"/>
      <c r="F16" s="74"/>
      <c r="G16" s="74"/>
    </row>
    <row r="17" spans="1:7" x14ac:dyDescent="0.35">
      <c r="A17" s="83" t="s">
        <v>29</v>
      </c>
      <c r="B17" s="84"/>
      <c r="C17" s="85"/>
      <c r="D17" s="84"/>
      <c r="E17" s="83" t="s">
        <v>30</v>
      </c>
      <c r="F17" s="83"/>
      <c r="G17" s="84"/>
    </row>
    <row r="18" spans="1:7" x14ac:dyDescent="0.35">
      <c r="A18" s="86" t="s">
        <v>83</v>
      </c>
      <c r="B18" s="84"/>
      <c r="C18" s="84"/>
      <c r="D18" s="84"/>
      <c r="E18" s="87">
        <v>44455</v>
      </c>
      <c r="F18" s="87"/>
      <c r="G18" s="84"/>
    </row>
    <row r="19" spans="1:7" x14ac:dyDescent="0.35">
      <c r="A19" s="74"/>
      <c r="B19" s="74"/>
      <c r="C19" s="74"/>
      <c r="D19" s="74"/>
      <c r="E19" s="74"/>
      <c r="F19" s="74"/>
      <c r="G19" s="74"/>
    </row>
    <row r="20" spans="1:7" x14ac:dyDescent="0.35">
      <c r="A20" s="74"/>
      <c r="B20" s="74"/>
      <c r="C20" s="74"/>
      <c r="D20" s="74"/>
      <c r="E20" s="74"/>
      <c r="F20" s="74"/>
      <c r="G20" s="74"/>
    </row>
    <row r="21" spans="1:7" x14ac:dyDescent="0.35">
      <c r="A21" s="88" t="s">
        <v>32</v>
      </c>
      <c r="B21" s="88" t="s">
        <v>33</v>
      </c>
      <c r="C21" s="88"/>
      <c r="D21" s="88" t="s">
        <v>34</v>
      </c>
      <c r="E21" s="88" t="s">
        <v>35</v>
      </c>
      <c r="F21" s="88"/>
      <c r="G21" s="88"/>
    </row>
    <row r="22" spans="1:7" x14ac:dyDescent="0.35">
      <c r="A22" s="89" t="s">
        <v>84</v>
      </c>
      <c r="B22" s="89" t="s">
        <v>85</v>
      </c>
      <c r="C22" s="89"/>
      <c r="D22" s="90">
        <v>3</v>
      </c>
      <c r="E22" s="89" t="s">
        <v>38</v>
      </c>
      <c r="F22" s="91"/>
      <c r="G22" s="91"/>
    </row>
    <row r="23" spans="1:7" x14ac:dyDescent="0.35">
      <c r="A23" s="89" t="s">
        <v>86</v>
      </c>
      <c r="B23" s="89" t="s">
        <v>87</v>
      </c>
      <c r="C23" s="89"/>
      <c r="D23" s="90">
        <v>4</v>
      </c>
      <c r="E23" s="89" t="s">
        <v>38</v>
      </c>
      <c r="F23" s="91"/>
      <c r="G23" s="91"/>
    </row>
    <row r="24" spans="1:7" x14ac:dyDescent="0.35">
      <c r="A24" s="91"/>
      <c r="B24" s="91"/>
      <c r="C24" s="91"/>
      <c r="D24" s="90"/>
      <c r="E24" s="89"/>
      <c r="F24" s="91"/>
      <c r="G24" s="91"/>
    </row>
    <row r="25" spans="1:7" x14ac:dyDescent="0.35">
      <c r="A25" s="91"/>
      <c r="B25" s="91"/>
      <c r="C25" s="91"/>
      <c r="D25" s="90"/>
      <c r="E25" s="89"/>
      <c r="F25" s="89"/>
      <c r="G25" s="91"/>
    </row>
    <row r="26" spans="1:7" x14ac:dyDescent="0.35">
      <c r="A26" s="89"/>
      <c r="B26" s="91"/>
      <c r="C26" s="92"/>
      <c r="D26" s="92"/>
      <c r="E26" s="91"/>
      <c r="F26" s="91"/>
      <c r="G26" s="91"/>
    </row>
    <row r="27" spans="1:7" x14ac:dyDescent="0.35">
      <c r="A27" s="89"/>
      <c r="B27" s="91"/>
      <c r="C27" s="92"/>
      <c r="D27" s="92"/>
      <c r="E27" s="91"/>
      <c r="F27" s="91"/>
      <c r="G27" s="91"/>
    </row>
    <row r="28" spans="1:7" x14ac:dyDescent="0.35">
      <c r="A28" s="89"/>
      <c r="B28" s="89"/>
      <c r="C28" s="89"/>
      <c r="D28" s="91"/>
      <c r="E28" s="89"/>
      <c r="F28" s="89"/>
      <c r="G28" s="91"/>
    </row>
    <row r="29" spans="1:7" x14ac:dyDescent="0.35">
      <c r="A29" s="89"/>
      <c r="B29" s="89"/>
      <c r="C29" s="89"/>
      <c r="D29" s="89"/>
      <c r="E29" s="89"/>
      <c r="F29" s="89"/>
      <c r="G29" s="91"/>
    </row>
    <row r="30" spans="1:7" x14ac:dyDescent="0.35">
      <c r="A30" s="89"/>
      <c r="B30" s="89"/>
      <c r="C30" s="89"/>
      <c r="D30" s="93"/>
      <c r="E30" s="89"/>
      <c r="F30" s="89"/>
      <c r="G30" s="91"/>
    </row>
    <row r="31" spans="1:7" x14ac:dyDescent="0.35">
      <c r="A31" s="89"/>
      <c r="B31" s="89"/>
      <c r="C31" s="89"/>
      <c r="D31" s="93"/>
      <c r="E31" s="89"/>
      <c r="F31" s="89"/>
      <c r="G31" s="91"/>
    </row>
    <row r="32" spans="1:7" x14ac:dyDescent="0.35">
      <c r="A32" s="94"/>
      <c r="B32" s="94"/>
      <c r="C32" s="94"/>
      <c r="D32" s="89"/>
      <c r="E32" s="89"/>
      <c r="F32" s="89"/>
      <c r="G32" s="89"/>
    </row>
    <row r="33" spans="1:7" x14ac:dyDescent="0.35">
      <c r="A33" s="94"/>
      <c r="B33" s="94"/>
      <c r="C33" s="94"/>
      <c r="D33" s="95"/>
      <c r="E33" s="96"/>
      <c r="F33" s="96"/>
      <c r="G33" s="97"/>
    </row>
  </sheetData>
  <sheetProtection algorithmName="SHA-512" hashValue="3hVYCrHCZq9G4bp3DRV2hPU7sZw47xS9g89pYsKXYXpWgW9S7GtQODVt6zA7b0HHsz1XzH+2Op+61nKKjkUiLw==" saltValue="1vyQHn1Gu0MzFBR6/q39hg==" spinCount="100000" sheet="1" objects="1" scenarios="1"/>
  <hyperlinks>
    <hyperlink ref="E10" r:id="rId1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"/>
  <sheetViews>
    <sheetView showGridLines="0" topLeftCell="A7" zoomScaleNormal="100" workbookViewId="0">
      <selection activeCell="D20" sqref="D20"/>
    </sheetView>
  </sheetViews>
  <sheetFormatPr defaultRowHeight="14.5" x14ac:dyDescent="0.35"/>
  <cols>
    <col min="1" max="1" width="32.81640625" customWidth="1"/>
    <col min="2" max="2" width="16.81640625" customWidth="1"/>
    <col min="5" max="5" width="25.7265625" customWidth="1"/>
  </cols>
  <sheetData>
    <row r="1" spans="1:6" x14ac:dyDescent="0.35">
      <c r="A1" s="98"/>
      <c r="B1" s="98"/>
      <c r="C1" s="98"/>
      <c r="D1" s="98"/>
      <c r="E1" s="98"/>
      <c r="F1" s="98"/>
    </row>
    <row r="2" spans="1:6" x14ac:dyDescent="0.35">
      <c r="A2" s="98"/>
      <c r="B2" s="98"/>
      <c r="C2" s="98"/>
      <c r="D2" s="98" t="s">
        <v>88</v>
      </c>
      <c r="E2" s="98"/>
      <c r="F2" s="98"/>
    </row>
    <row r="3" spans="1:6" x14ac:dyDescent="0.35">
      <c r="A3" s="98"/>
      <c r="B3" s="98"/>
      <c r="C3" s="98"/>
      <c r="D3" s="98" t="s">
        <v>81</v>
      </c>
      <c r="E3" s="98"/>
      <c r="F3" s="98"/>
    </row>
    <row r="4" spans="1:6" x14ac:dyDescent="0.35">
      <c r="A4" s="98"/>
      <c r="B4" s="98"/>
      <c r="C4" s="98"/>
      <c r="D4" s="98" t="s">
        <v>82</v>
      </c>
      <c r="E4" s="98"/>
      <c r="F4" s="98"/>
    </row>
    <row r="5" spans="1:6" x14ac:dyDescent="0.35">
      <c r="A5" s="98"/>
      <c r="B5" s="98"/>
      <c r="C5" s="98"/>
      <c r="D5" s="98" t="s">
        <v>89</v>
      </c>
      <c r="E5" s="98"/>
      <c r="F5" s="98"/>
    </row>
    <row r="6" spans="1:6" x14ac:dyDescent="0.35">
      <c r="A6" s="98"/>
      <c r="B6" s="98"/>
      <c r="C6" s="98"/>
      <c r="D6" s="98" t="s">
        <v>90</v>
      </c>
      <c r="E6" s="98"/>
      <c r="F6" s="98"/>
    </row>
    <row r="7" spans="1:6" x14ac:dyDescent="0.35">
      <c r="A7" s="98"/>
      <c r="B7" s="98"/>
      <c r="C7" s="98"/>
      <c r="D7" s="98" t="s">
        <v>91</v>
      </c>
      <c r="E7" s="98"/>
      <c r="F7" s="98"/>
    </row>
    <row r="8" spans="1:6" x14ac:dyDescent="0.35">
      <c r="A8" s="98"/>
      <c r="B8" s="98"/>
      <c r="C8" s="98"/>
      <c r="D8" s="98" t="s">
        <v>92</v>
      </c>
      <c r="E8" s="98"/>
      <c r="F8" s="98"/>
    </row>
    <row r="9" spans="1:6" ht="15" thickBot="1" x14ac:dyDescent="0.4">
      <c r="A9" s="98"/>
      <c r="B9" s="98"/>
      <c r="C9" s="98"/>
      <c r="D9" s="98"/>
      <c r="E9" s="98"/>
      <c r="F9" s="98"/>
    </row>
    <row r="10" spans="1:6" ht="30.5" x14ac:dyDescent="0.35">
      <c r="A10" s="374" t="s">
        <v>47</v>
      </c>
      <c r="B10" s="374"/>
      <c r="C10" s="98"/>
      <c r="D10" s="375" t="s">
        <v>48</v>
      </c>
      <c r="E10" s="376"/>
      <c r="F10" s="98"/>
    </row>
    <row r="11" spans="1:6" ht="15.5" x14ac:dyDescent="0.35">
      <c r="A11" s="377" t="s">
        <v>93</v>
      </c>
      <c r="B11" s="377"/>
      <c r="C11" s="98"/>
      <c r="D11" s="378" t="s">
        <v>49</v>
      </c>
      <c r="E11" s="379"/>
      <c r="F11" s="98"/>
    </row>
    <row r="12" spans="1:6" ht="15.5" x14ac:dyDescent="0.35">
      <c r="A12" s="380">
        <v>10135</v>
      </c>
      <c r="B12" s="380"/>
      <c r="C12" s="98"/>
      <c r="D12" s="378" t="s">
        <v>11</v>
      </c>
      <c r="E12" s="379"/>
      <c r="F12" s="98"/>
    </row>
    <row r="13" spans="1:6" ht="16" thickBot="1" x14ac:dyDescent="0.4">
      <c r="A13" s="383" t="s">
        <v>94</v>
      </c>
      <c r="B13" s="383"/>
      <c r="C13" s="98"/>
      <c r="D13" s="384" t="s">
        <v>50</v>
      </c>
      <c r="E13" s="385"/>
      <c r="F13" s="98"/>
    </row>
    <row r="14" spans="1:6" ht="15.5" x14ac:dyDescent="0.35">
      <c r="A14" s="386" t="s">
        <v>95</v>
      </c>
      <c r="B14" s="386"/>
      <c r="C14" s="98"/>
      <c r="D14" s="98"/>
      <c r="E14" s="98"/>
      <c r="F14" s="98"/>
    </row>
    <row r="15" spans="1:6" ht="15.5" x14ac:dyDescent="0.35">
      <c r="A15" s="383" t="s">
        <v>96</v>
      </c>
      <c r="B15" s="383"/>
      <c r="C15" s="98"/>
      <c r="D15" s="98"/>
      <c r="E15" s="98"/>
      <c r="F15" s="98"/>
    </row>
    <row r="16" spans="1:6" ht="15.5" x14ac:dyDescent="0.35">
      <c r="A16" s="386" t="s">
        <v>97</v>
      </c>
      <c r="B16" s="386"/>
      <c r="C16" s="98"/>
      <c r="D16" s="98"/>
      <c r="E16" s="98"/>
      <c r="F16" s="98"/>
    </row>
    <row r="17" spans="1:6" ht="15.5" x14ac:dyDescent="0.35">
      <c r="A17" s="386" t="s">
        <v>98</v>
      </c>
      <c r="B17" s="386"/>
      <c r="C17" s="98"/>
      <c r="D17" s="98"/>
      <c r="E17" s="98"/>
      <c r="F17" s="98"/>
    </row>
    <row r="18" spans="1:6" ht="15.5" x14ac:dyDescent="0.35">
      <c r="A18" s="383" t="s">
        <v>99</v>
      </c>
      <c r="B18" s="383"/>
      <c r="C18" s="98"/>
      <c r="D18" s="99" t="s">
        <v>100</v>
      </c>
      <c r="E18" s="98"/>
      <c r="F18" s="98"/>
    </row>
    <row r="19" spans="1:6" ht="15.5" x14ac:dyDescent="0.35">
      <c r="A19" s="387" t="s">
        <v>48</v>
      </c>
      <c r="B19" s="387"/>
      <c r="C19" s="98"/>
      <c r="D19" s="99" t="s">
        <v>101</v>
      </c>
      <c r="E19" s="98"/>
      <c r="F19" s="98"/>
    </row>
    <row r="20" spans="1:6" ht="15.5" x14ac:dyDescent="0.35">
      <c r="A20" s="386" t="s">
        <v>11</v>
      </c>
      <c r="B20" s="386"/>
      <c r="C20" s="98"/>
      <c r="D20" s="98"/>
      <c r="E20" s="98"/>
      <c r="F20" s="100"/>
    </row>
    <row r="21" spans="1:6" ht="15.5" x14ac:dyDescent="0.35">
      <c r="A21" s="386" t="s">
        <v>102</v>
      </c>
      <c r="B21" s="386"/>
      <c r="C21" s="98"/>
      <c r="D21" s="98"/>
      <c r="E21" s="98"/>
      <c r="F21" s="100"/>
    </row>
    <row r="22" spans="1:6" ht="15" thickBot="1" x14ac:dyDescent="0.4">
      <c r="A22" s="98"/>
      <c r="B22" s="98"/>
      <c r="C22" s="98"/>
      <c r="D22" s="98"/>
      <c r="E22" s="98"/>
      <c r="F22" s="98"/>
    </row>
    <row r="23" spans="1:6" ht="15" thickBot="1" x14ac:dyDescent="0.4">
      <c r="A23" s="101" t="s">
        <v>103</v>
      </c>
      <c r="B23" s="102" t="s">
        <v>54</v>
      </c>
      <c r="C23" s="102" t="s">
        <v>34</v>
      </c>
      <c r="D23" s="102" t="s">
        <v>55</v>
      </c>
      <c r="E23" s="102" t="s">
        <v>56</v>
      </c>
      <c r="F23" s="98"/>
    </row>
    <row r="24" spans="1:6" ht="15" thickBot="1" x14ac:dyDescent="0.4">
      <c r="A24" s="103" t="s">
        <v>85</v>
      </c>
      <c r="B24" s="104" t="s">
        <v>84</v>
      </c>
      <c r="C24" s="105">
        <v>2</v>
      </c>
      <c r="D24" s="106">
        <v>51</v>
      </c>
      <c r="E24" s="106">
        <f>C24*D24</f>
        <v>102</v>
      </c>
      <c r="F24" s="98"/>
    </row>
    <row r="25" spans="1:6" ht="15" thickBot="1" x14ac:dyDescent="0.4">
      <c r="A25" s="103" t="s">
        <v>87</v>
      </c>
      <c r="B25" s="104" t="s">
        <v>86</v>
      </c>
      <c r="C25" s="105">
        <v>4</v>
      </c>
      <c r="D25" s="106">
        <v>51</v>
      </c>
      <c r="E25" s="106">
        <f t="shared" ref="E25" si="0">C25*D25</f>
        <v>204</v>
      </c>
      <c r="F25" s="98"/>
    </row>
    <row r="26" spans="1:6" ht="15" thickBot="1" x14ac:dyDescent="0.4">
      <c r="A26" s="103"/>
      <c r="B26" s="107"/>
      <c r="C26" s="103"/>
      <c r="D26" s="108"/>
      <c r="E26" s="106"/>
      <c r="F26" s="98"/>
    </row>
    <row r="27" spans="1:6" ht="15" thickBot="1" x14ac:dyDescent="0.4">
      <c r="A27" s="103"/>
      <c r="B27" s="107"/>
      <c r="C27" s="107"/>
      <c r="D27" s="103"/>
      <c r="E27" s="107"/>
      <c r="F27" s="109"/>
    </row>
    <row r="28" spans="1:6" ht="15" thickBot="1" x14ac:dyDescent="0.4">
      <c r="A28" s="103"/>
      <c r="B28" s="107"/>
      <c r="C28" s="381" t="s">
        <v>104</v>
      </c>
      <c r="D28" s="388"/>
      <c r="E28" s="106">
        <f>SUM(E24:E26)</f>
        <v>306</v>
      </c>
      <c r="F28" s="98"/>
    </row>
    <row r="29" spans="1:6" ht="15" thickBot="1" x14ac:dyDescent="0.4">
      <c r="A29" s="103"/>
      <c r="B29" s="107"/>
      <c r="C29" s="103" t="s">
        <v>58</v>
      </c>
      <c r="D29" s="110">
        <v>0.21</v>
      </c>
      <c r="E29" s="111">
        <f>D29*E28</f>
        <v>64.259999999999991</v>
      </c>
      <c r="F29" s="98"/>
    </row>
    <row r="30" spans="1:6" ht="15" thickBot="1" x14ac:dyDescent="0.4">
      <c r="A30" s="103"/>
      <c r="B30" s="107"/>
      <c r="C30" s="381" t="s">
        <v>59</v>
      </c>
      <c r="D30" s="382"/>
      <c r="E30" s="112">
        <f>E28+E29</f>
        <v>370.26</v>
      </c>
      <c r="F30" s="98"/>
    </row>
    <row r="31" spans="1:6" x14ac:dyDescent="0.35">
      <c r="A31" s="98"/>
      <c r="B31" s="98"/>
      <c r="C31" s="98"/>
      <c r="D31" s="98"/>
      <c r="E31" s="98"/>
      <c r="F31" s="98"/>
    </row>
    <row r="32" spans="1:6" x14ac:dyDescent="0.35">
      <c r="A32" s="113"/>
      <c r="B32" s="98"/>
      <c r="C32" s="98"/>
      <c r="D32" s="98"/>
      <c r="E32" s="98"/>
      <c r="F32" s="98"/>
    </row>
    <row r="33" spans="1:6" x14ac:dyDescent="0.35">
      <c r="A33" s="98"/>
      <c r="B33" s="98"/>
      <c r="C33" s="114" t="s">
        <v>105</v>
      </c>
      <c r="D33" s="98"/>
      <c r="E33" s="98"/>
      <c r="F33" s="98"/>
    </row>
  </sheetData>
  <sheetProtection algorithmName="SHA-512" hashValue="oNK0EJNBbWrwIpkQ2+G8N042YNNGZYYoFxK/4fw8znzSTbs0/93sh5WeJgm1T5g972NfdOiU375u3z7LnAOo8Q==" saltValue="/WsZsXScjwvr6JySeWOWsA==" spinCount="100000" sheet="1" objects="1" scenarios="1"/>
  <mergeCells count="18">
    <mergeCell ref="C30:D30"/>
    <mergeCell ref="A13:B13"/>
    <mergeCell ref="D13:E13"/>
    <mergeCell ref="A14:B14"/>
    <mergeCell ref="A15:B15"/>
    <mergeCell ref="A16:B16"/>
    <mergeCell ref="A17:B17"/>
    <mergeCell ref="A18:B18"/>
    <mergeCell ref="A19:B19"/>
    <mergeCell ref="A20:B20"/>
    <mergeCell ref="A21:B21"/>
    <mergeCell ref="C28:D28"/>
    <mergeCell ref="A10:B10"/>
    <mergeCell ref="D10:E10"/>
    <mergeCell ref="A11:B11"/>
    <mergeCell ref="D11:E11"/>
    <mergeCell ref="A12:B12"/>
    <mergeCell ref="D12:E12"/>
  </mergeCells>
  <hyperlinks>
    <hyperlink ref="D6" r:id="rId1" xr:uid="{00000000-0004-0000-0600-000000000000}"/>
  </hyperlinks>
  <pageMargins left="0.7" right="0.7" top="0.75" bottom="0.75" header="0.3" footer="0.3"/>
  <pageSetup paperSize="9" scale="8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showGridLines="0" topLeftCell="A2" zoomScaleNormal="100" workbookViewId="0">
      <selection activeCell="D20" sqref="D20"/>
    </sheetView>
  </sheetViews>
  <sheetFormatPr defaultRowHeight="14.5" x14ac:dyDescent="0.35"/>
  <cols>
    <col min="1" max="1" width="33.7265625" customWidth="1"/>
    <col min="3" max="3" width="12.26953125" customWidth="1"/>
    <col min="4" max="4" width="25" customWidth="1"/>
  </cols>
  <sheetData>
    <row r="1" spans="1:6" x14ac:dyDescent="0.35">
      <c r="A1" s="98"/>
      <c r="B1" s="98"/>
      <c r="C1" s="98"/>
      <c r="D1" s="98"/>
      <c r="E1" s="98"/>
      <c r="F1" s="98"/>
    </row>
    <row r="2" spans="1:6" x14ac:dyDescent="0.35">
      <c r="A2" s="98"/>
      <c r="B2" s="98"/>
      <c r="C2" s="98"/>
      <c r="D2" s="98" t="s">
        <v>88</v>
      </c>
      <c r="E2" s="98"/>
      <c r="F2" s="98"/>
    </row>
    <row r="3" spans="1:6" x14ac:dyDescent="0.35">
      <c r="A3" s="98"/>
      <c r="B3" s="98"/>
      <c r="C3" s="98"/>
      <c r="D3" s="98" t="s">
        <v>81</v>
      </c>
      <c r="E3" s="98"/>
      <c r="F3" s="98"/>
    </row>
    <row r="4" spans="1:6" x14ac:dyDescent="0.35">
      <c r="A4" s="98"/>
      <c r="B4" s="98"/>
      <c r="C4" s="98"/>
      <c r="D4" s="98" t="s">
        <v>82</v>
      </c>
      <c r="E4" s="98"/>
      <c r="F4" s="98"/>
    </row>
    <row r="5" spans="1:6" x14ac:dyDescent="0.35">
      <c r="A5" s="98"/>
      <c r="B5" s="98"/>
      <c r="C5" s="98"/>
      <c r="D5" s="98" t="s">
        <v>89</v>
      </c>
      <c r="E5" s="98"/>
      <c r="F5" s="98"/>
    </row>
    <row r="6" spans="1:6" x14ac:dyDescent="0.35">
      <c r="A6" s="98"/>
      <c r="B6" s="98"/>
      <c r="C6" s="98"/>
      <c r="D6" s="98" t="s">
        <v>90</v>
      </c>
      <c r="E6" s="98"/>
      <c r="F6" s="98"/>
    </row>
    <row r="7" spans="1:6" x14ac:dyDescent="0.35">
      <c r="A7" s="98"/>
      <c r="B7" s="98"/>
      <c r="C7" s="98"/>
      <c r="D7" s="98" t="s">
        <v>91</v>
      </c>
      <c r="E7" s="98"/>
      <c r="F7" s="98"/>
    </row>
    <row r="8" spans="1:6" x14ac:dyDescent="0.35">
      <c r="A8" s="98"/>
      <c r="B8" s="98"/>
      <c r="C8" s="98"/>
      <c r="D8" s="98" t="s">
        <v>92</v>
      </c>
      <c r="E8" s="98"/>
      <c r="F8" s="98"/>
    </row>
    <row r="9" spans="1:6" ht="15" thickBot="1" x14ac:dyDescent="0.4">
      <c r="A9" s="98"/>
      <c r="B9" s="98"/>
      <c r="C9" s="98"/>
      <c r="D9" s="98"/>
      <c r="E9" s="98"/>
      <c r="F9" s="98"/>
    </row>
    <row r="10" spans="1:6" ht="30.5" x14ac:dyDescent="0.35">
      <c r="A10" s="374" t="s">
        <v>61</v>
      </c>
      <c r="B10" s="374"/>
      <c r="C10" s="98"/>
      <c r="D10" s="375" t="s">
        <v>48</v>
      </c>
      <c r="E10" s="376"/>
      <c r="F10" s="98"/>
    </row>
    <row r="11" spans="1:6" ht="15.5" x14ac:dyDescent="0.35">
      <c r="A11" s="377" t="s">
        <v>93</v>
      </c>
      <c r="B11" s="377"/>
      <c r="C11" s="98"/>
      <c r="D11" s="378" t="s">
        <v>49</v>
      </c>
      <c r="E11" s="379"/>
      <c r="F11" s="98"/>
    </row>
    <row r="12" spans="1:6" ht="15.5" x14ac:dyDescent="0.35">
      <c r="A12" s="380">
        <v>10135</v>
      </c>
      <c r="B12" s="380"/>
      <c r="C12" s="98"/>
      <c r="D12" s="378" t="s">
        <v>11</v>
      </c>
      <c r="E12" s="379"/>
      <c r="F12" s="98"/>
    </row>
    <row r="13" spans="1:6" ht="16" thickBot="1" x14ac:dyDescent="0.4">
      <c r="A13" s="383" t="s">
        <v>94</v>
      </c>
      <c r="B13" s="383"/>
      <c r="C13" s="98"/>
      <c r="D13" s="384" t="s">
        <v>50</v>
      </c>
      <c r="E13" s="385"/>
      <c r="F13" s="98"/>
    </row>
    <row r="14" spans="1:6" ht="15.5" x14ac:dyDescent="0.35">
      <c r="A14" s="386" t="s">
        <v>95</v>
      </c>
      <c r="B14" s="386"/>
      <c r="C14" s="98"/>
      <c r="D14" s="98"/>
      <c r="E14" s="98"/>
      <c r="F14" s="98"/>
    </row>
    <row r="15" spans="1:6" ht="15.5" x14ac:dyDescent="0.35">
      <c r="A15" s="383" t="s">
        <v>96</v>
      </c>
      <c r="B15" s="383"/>
      <c r="C15" s="98"/>
      <c r="D15" s="98"/>
      <c r="E15" s="98"/>
      <c r="F15" s="98"/>
    </row>
    <row r="16" spans="1:6" ht="15.5" x14ac:dyDescent="0.35">
      <c r="A16" s="386" t="s">
        <v>97</v>
      </c>
      <c r="B16" s="386"/>
      <c r="C16" s="98"/>
      <c r="D16" s="98"/>
      <c r="E16" s="98"/>
      <c r="F16" s="98"/>
    </row>
    <row r="17" spans="1:6" ht="15.5" x14ac:dyDescent="0.35">
      <c r="A17" s="386" t="s">
        <v>98</v>
      </c>
      <c r="B17" s="386"/>
      <c r="C17" s="98"/>
      <c r="D17" s="98"/>
      <c r="E17" s="98"/>
      <c r="F17" s="98"/>
    </row>
    <row r="18" spans="1:6" ht="15.5" x14ac:dyDescent="0.35">
      <c r="A18" s="383" t="s">
        <v>99</v>
      </c>
      <c r="B18" s="383"/>
      <c r="C18" s="98"/>
      <c r="D18" s="99" t="s">
        <v>106</v>
      </c>
      <c r="E18" s="98"/>
      <c r="F18" s="98"/>
    </row>
    <row r="19" spans="1:6" ht="15.5" x14ac:dyDescent="0.35">
      <c r="A19" s="387" t="s">
        <v>48</v>
      </c>
      <c r="B19" s="387"/>
      <c r="C19" s="98"/>
      <c r="D19" s="99" t="s">
        <v>101</v>
      </c>
      <c r="E19" s="98"/>
      <c r="F19" s="98"/>
    </row>
    <row r="20" spans="1:6" ht="15.5" x14ac:dyDescent="0.35">
      <c r="A20" s="386" t="s">
        <v>11</v>
      </c>
      <c r="B20" s="386"/>
      <c r="C20" s="98"/>
      <c r="D20" s="98"/>
      <c r="E20" s="98"/>
      <c r="F20" s="100"/>
    </row>
    <row r="21" spans="1:6" ht="15.5" x14ac:dyDescent="0.35">
      <c r="A21" s="386" t="s">
        <v>102</v>
      </c>
      <c r="B21" s="386"/>
      <c r="C21" s="98"/>
      <c r="D21" s="98"/>
      <c r="E21" s="98"/>
      <c r="F21" s="100"/>
    </row>
    <row r="22" spans="1:6" ht="15" thickBot="1" x14ac:dyDescent="0.4">
      <c r="A22" s="98"/>
      <c r="B22" s="98"/>
      <c r="C22" s="98"/>
      <c r="D22" s="98"/>
      <c r="E22" s="98"/>
      <c r="F22" s="98"/>
    </row>
    <row r="23" spans="1:6" ht="15" thickBot="1" x14ac:dyDescent="0.4">
      <c r="A23" s="101" t="s">
        <v>103</v>
      </c>
      <c r="B23" s="102" t="s">
        <v>54</v>
      </c>
      <c r="C23" s="102"/>
      <c r="D23" s="102" t="s">
        <v>35</v>
      </c>
      <c r="E23" s="102" t="s">
        <v>34</v>
      </c>
      <c r="F23" s="98"/>
    </row>
    <row r="24" spans="1:6" ht="15" thickBot="1" x14ac:dyDescent="0.4">
      <c r="A24" s="103" t="s">
        <v>85</v>
      </c>
      <c r="B24" s="104" t="s">
        <v>84</v>
      </c>
      <c r="C24" s="105"/>
      <c r="D24" s="115" t="s">
        <v>38</v>
      </c>
      <c r="E24" s="105">
        <v>2</v>
      </c>
      <c r="F24" s="98"/>
    </row>
    <row r="25" spans="1:6" ht="15" thickBot="1" x14ac:dyDescent="0.4">
      <c r="A25" s="103" t="s">
        <v>87</v>
      </c>
      <c r="B25" s="104" t="s">
        <v>86</v>
      </c>
      <c r="C25" s="105"/>
      <c r="D25" s="115" t="s">
        <v>38</v>
      </c>
      <c r="E25" s="105">
        <v>4</v>
      </c>
      <c r="F25" s="98"/>
    </row>
    <row r="26" spans="1:6" ht="15" thickBot="1" x14ac:dyDescent="0.4">
      <c r="A26" s="103"/>
      <c r="B26" s="107"/>
      <c r="C26" s="103"/>
      <c r="D26" s="108"/>
      <c r="E26" s="106"/>
      <c r="F26" s="98"/>
    </row>
    <row r="27" spans="1:6" x14ac:dyDescent="0.35">
      <c r="A27" s="98"/>
      <c r="B27" s="98"/>
      <c r="C27" s="98"/>
      <c r="D27" s="98"/>
      <c r="E27" s="98"/>
      <c r="F27" s="98"/>
    </row>
    <row r="28" spans="1:6" x14ac:dyDescent="0.35">
      <c r="A28" s="113"/>
      <c r="B28" s="98"/>
      <c r="C28" s="98"/>
      <c r="D28" s="98"/>
      <c r="E28" s="98"/>
      <c r="F28" s="98"/>
    </row>
    <row r="29" spans="1:6" x14ac:dyDescent="0.35">
      <c r="A29" s="98"/>
      <c r="B29" s="98"/>
      <c r="C29" s="114" t="s">
        <v>105</v>
      </c>
      <c r="D29" s="98"/>
      <c r="E29" s="98"/>
      <c r="F29" s="98"/>
    </row>
    <row r="30" spans="1:6" x14ac:dyDescent="0.35">
      <c r="A30" s="98"/>
      <c r="B30" s="98"/>
      <c r="C30" s="114"/>
      <c r="D30" s="98"/>
      <c r="E30" s="98"/>
      <c r="F30" s="98"/>
    </row>
    <row r="31" spans="1:6" x14ac:dyDescent="0.35">
      <c r="A31" s="98"/>
      <c r="B31" s="98"/>
      <c r="C31" s="98"/>
      <c r="D31" s="98"/>
      <c r="E31" s="98"/>
      <c r="F31" s="98"/>
    </row>
  </sheetData>
  <sheetProtection algorithmName="SHA-512" hashValue="IMczADbKjYYbnySNoUrxn7D+XXse5ZhBRmlC2Mnf1o6KPC97CDkKQylLr860D93AvpLXfSy0KgwfbWP7N1ZzIA==" saltValue="CBeI74vSL6owFEe51FR2+Q==" spinCount="100000" sheet="1" objects="1" scenarios="1"/>
  <mergeCells count="16">
    <mergeCell ref="A18:B18"/>
    <mergeCell ref="A19:B19"/>
    <mergeCell ref="A20:B20"/>
    <mergeCell ref="A21:B21"/>
    <mergeCell ref="A13:B13"/>
    <mergeCell ref="D13:E13"/>
    <mergeCell ref="A14:B14"/>
    <mergeCell ref="A15:B15"/>
    <mergeCell ref="A16:B16"/>
    <mergeCell ref="A17:B17"/>
    <mergeCell ref="A10:B10"/>
    <mergeCell ref="D10:E10"/>
    <mergeCell ref="A11:B11"/>
    <mergeCell ref="D11:E11"/>
    <mergeCell ref="A12:B12"/>
    <mergeCell ref="D12:E12"/>
  </mergeCells>
  <hyperlinks>
    <hyperlink ref="D6" r:id="rId1" xr:uid="{00000000-0004-0000-0700-000000000000}"/>
  </hyperlinks>
  <pageMargins left="0.7" right="0.7" top="0.75" bottom="0.75" header="0.3" footer="0.3"/>
  <pageSetup paperSize="9" scale="88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"/>
  <sheetViews>
    <sheetView showGridLines="0" workbookViewId="0">
      <selection activeCell="B36" sqref="B36"/>
    </sheetView>
  </sheetViews>
  <sheetFormatPr defaultRowHeight="14.5" x14ac:dyDescent="0.35"/>
  <cols>
    <col min="1" max="1" width="20.7265625" customWidth="1"/>
    <col min="2" max="2" width="18.26953125" customWidth="1"/>
    <col min="3" max="3" width="11.26953125" customWidth="1"/>
    <col min="4" max="4" width="16.7265625" customWidth="1"/>
    <col min="5" max="5" width="18.1796875" customWidth="1"/>
  </cols>
  <sheetData>
    <row r="1" spans="1:6" x14ac:dyDescent="0.35">
      <c r="A1" s="98"/>
      <c r="B1" s="98"/>
      <c r="C1" s="98"/>
      <c r="D1" s="98"/>
      <c r="E1" s="98"/>
      <c r="F1" s="98"/>
    </row>
    <row r="2" spans="1:6" x14ac:dyDescent="0.35">
      <c r="A2" s="98"/>
      <c r="B2" s="98"/>
      <c r="C2" s="98"/>
      <c r="D2" s="166" t="s">
        <v>88</v>
      </c>
      <c r="E2" s="98"/>
      <c r="F2" s="98"/>
    </row>
    <row r="3" spans="1:6" x14ac:dyDescent="0.35">
      <c r="A3" s="98"/>
      <c r="B3" s="98"/>
      <c r="C3" s="98"/>
      <c r="D3" s="166" t="s">
        <v>81</v>
      </c>
      <c r="E3" s="98"/>
      <c r="F3" s="98"/>
    </row>
    <row r="4" spans="1:6" x14ac:dyDescent="0.35">
      <c r="A4" s="98"/>
      <c r="B4" s="98"/>
      <c r="C4" s="98"/>
      <c r="D4" s="166" t="s">
        <v>82</v>
      </c>
      <c r="E4" s="98"/>
      <c r="F4" s="98"/>
    </row>
    <row r="5" spans="1:6" x14ac:dyDescent="0.35">
      <c r="A5" s="98"/>
      <c r="B5" s="98"/>
      <c r="C5" s="98"/>
      <c r="D5" s="166" t="s">
        <v>107</v>
      </c>
      <c r="E5" s="98"/>
      <c r="F5" s="98"/>
    </row>
    <row r="6" spans="1:6" x14ac:dyDescent="0.35">
      <c r="A6" s="98"/>
      <c r="B6" s="98"/>
      <c r="C6" s="98"/>
      <c r="D6" s="166" t="s">
        <v>90</v>
      </c>
      <c r="E6" s="98"/>
      <c r="F6" s="98"/>
    </row>
    <row r="7" spans="1:6" x14ac:dyDescent="0.35">
      <c r="A7" s="98"/>
      <c r="B7" s="98"/>
      <c r="C7" s="98"/>
      <c r="D7" s="166" t="s">
        <v>91</v>
      </c>
      <c r="E7" s="98"/>
      <c r="F7" s="98"/>
    </row>
    <row r="8" spans="1:6" x14ac:dyDescent="0.35">
      <c r="A8" s="98"/>
      <c r="B8" s="98"/>
      <c r="C8" s="98"/>
      <c r="D8" s="166" t="s">
        <v>108</v>
      </c>
      <c r="E8" s="98"/>
      <c r="F8" s="98"/>
    </row>
    <row r="9" spans="1:6" x14ac:dyDescent="0.35">
      <c r="A9" s="98"/>
      <c r="B9" s="98"/>
      <c r="C9" s="98"/>
      <c r="D9" s="166" t="s">
        <v>109</v>
      </c>
      <c r="E9" s="98"/>
      <c r="F9" s="98"/>
    </row>
    <row r="10" spans="1:6" ht="15" thickBot="1" x14ac:dyDescent="0.4">
      <c r="A10" s="98"/>
      <c r="B10" s="98"/>
      <c r="C10" s="98"/>
      <c r="D10" s="98"/>
      <c r="E10" s="98"/>
      <c r="F10" s="167"/>
    </row>
    <row r="11" spans="1:6" ht="30.5" x14ac:dyDescent="0.35">
      <c r="A11" s="374" t="s">
        <v>71</v>
      </c>
      <c r="B11" s="374"/>
      <c r="C11" s="98"/>
      <c r="D11" s="375" t="s">
        <v>48</v>
      </c>
      <c r="E11" s="376"/>
      <c r="F11" s="167"/>
    </row>
    <row r="12" spans="1:6" ht="15.5" x14ac:dyDescent="0.35">
      <c r="A12" s="377" t="s">
        <v>110</v>
      </c>
      <c r="B12" s="377"/>
      <c r="C12" s="98"/>
      <c r="D12" s="378" t="s">
        <v>49</v>
      </c>
      <c r="E12" s="379"/>
      <c r="F12" s="167"/>
    </row>
    <row r="13" spans="1:6" ht="15.5" x14ac:dyDescent="0.35">
      <c r="A13" s="380" t="s">
        <v>111</v>
      </c>
      <c r="B13" s="380"/>
      <c r="C13" s="98"/>
      <c r="D13" s="378" t="s">
        <v>11</v>
      </c>
      <c r="E13" s="379"/>
      <c r="F13" s="167"/>
    </row>
    <row r="14" spans="1:6" ht="16" thickBot="1" x14ac:dyDescent="0.4">
      <c r="A14" s="383" t="s">
        <v>94</v>
      </c>
      <c r="B14" s="383"/>
      <c r="C14" s="98"/>
      <c r="D14" s="384" t="s">
        <v>50</v>
      </c>
      <c r="E14" s="385"/>
      <c r="F14" s="167"/>
    </row>
    <row r="15" spans="1:6" ht="15.5" x14ac:dyDescent="0.35">
      <c r="A15" s="386" t="s">
        <v>95</v>
      </c>
      <c r="B15" s="386"/>
      <c r="C15" s="98"/>
      <c r="D15" s="98"/>
      <c r="E15" s="98"/>
      <c r="F15" s="167"/>
    </row>
    <row r="16" spans="1:6" ht="15.5" x14ac:dyDescent="0.35">
      <c r="A16" s="383" t="s">
        <v>96</v>
      </c>
      <c r="B16" s="383"/>
      <c r="C16" s="98"/>
      <c r="D16" s="98"/>
      <c r="E16" s="98"/>
      <c r="F16" s="167"/>
    </row>
    <row r="17" spans="1:6" ht="15.5" x14ac:dyDescent="0.35">
      <c r="A17" s="386" t="s">
        <v>97</v>
      </c>
      <c r="B17" s="386"/>
      <c r="C17" s="98"/>
      <c r="D17" s="98"/>
      <c r="E17" s="98"/>
      <c r="F17" s="167"/>
    </row>
    <row r="18" spans="1:6" ht="15.5" x14ac:dyDescent="0.35">
      <c r="A18" s="386" t="s">
        <v>98</v>
      </c>
      <c r="B18" s="386"/>
      <c r="C18" s="98"/>
      <c r="D18" s="98"/>
      <c r="E18" s="98"/>
      <c r="F18" s="167"/>
    </row>
    <row r="19" spans="1:6" ht="15.5" x14ac:dyDescent="0.35">
      <c r="A19" s="383" t="s">
        <v>112</v>
      </c>
      <c r="B19" s="383"/>
      <c r="C19" s="98"/>
      <c r="D19" s="99" t="s">
        <v>113</v>
      </c>
      <c r="E19" s="98"/>
      <c r="F19" s="167"/>
    </row>
    <row r="20" spans="1:6" ht="15.5" x14ac:dyDescent="0.35">
      <c r="A20" s="387">
        <v>10135</v>
      </c>
      <c r="B20" s="387"/>
      <c r="C20" s="98"/>
      <c r="D20" s="99" t="s">
        <v>101</v>
      </c>
      <c r="E20" s="98"/>
      <c r="F20" s="167"/>
    </row>
    <row r="21" spans="1:6" ht="15.5" x14ac:dyDescent="0.35">
      <c r="A21" s="383" t="s">
        <v>99</v>
      </c>
      <c r="B21" s="383"/>
      <c r="C21" s="98"/>
      <c r="D21" s="99" t="s">
        <v>114</v>
      </c>
      <c r="E21" s="98"/>
      <c r="F21" s="168"/>
    </row>
    <row r="22" spans="1:6" ht="15.5" x14ac:dyDescent="0.35">
      <c r="A22" s="386" t="s">
        <v>48</v>
      </c>
      <c r="B22" s="386"/>
      <c r="C22" s="98"/>
      <c r="D22" s="99" t="s">
        <v>115</v>
      </c>
      <c r="E22" s="98"/>
      <c r="F22" s="168"/>
    </row>
    <row r="23" spans="1:6" ht="15.5" x14ac:dyDescent="0.35">
      <c r="A23" s="386" t="s">
        <v>11</v>
      </c>
      <c r="B23" s="386"/>
      <c r="C23" s="98"/>
      <c r="D23" s="98"/>
      <c r="E23" s="98"/>
      <c r="F23" s="168"/>
    </row>
    <row r="24" spans="1:6" ht="15.5" x14ac:dyDescent="0.35">
      <c r="A24" s="386" t="s">
        <v>50</v>
      </c>
      <c r="B24" s="386"/>
      <c r="C24" s="98"/>
      <c r="D24" s="98"/>
      <c r="E24" s="98"/>
      <c r="F24" s="168"/>
    </row>
    <row r="25" spans="1:6" ht="15" thickBot="1" x14ac:dyDescent="0.4">
      <c r="A25" s="98"/>
      <c r="B25" s="98"/>
      <c r="C25" s="98"/>
      <c r="D25" s="98"/>
      <c r="E25" s="98"/>
      <c r="F25" s="167"/>
    </row>
    <row r="26" spans="1:6" ht="15" thickBot="1" x14ac:dyDescent="0.4">
      <c r="A26" s="101" t="s">
        <v>103</v>
      </c>
      <c r="B26" s="102" t="s">
        <v>54</v>
      </c>
      <c r="C26" s="102" t="s">
        <v>34</v>
      </c>
      <c r="D26" s="102" t="s">
        <v>55</v>
      </c>
      <c r="E26" s="102" t="s">
        <v>56</v>
      </c>
      <c r="F26" s="167"/>
    </row>
    <row r="27" spans="1:6" ht="26.5" thickBot="1" x14ac:dyDescent="0.4">
      <c r="A27" s="103" t="s">
        <v>85</v>
      </c>
      <c r="B27" s="104" t="s">
        <v>84</v>
      </c>
      <c r="C27" s="169">
        <v>3</v>
      </c>
      <c r="D27" s="170">
        <v>51</v>
      </c>
      <c r="E27" s="170">
        <f>C27*D27</f>
        <v>153</v>
      </c>
      <c r="F27" s="167"/>
    </row>
    <row r="28" spans="1:6" ht="26.5" thickBot="1" x14ac:dyDescent="0.4">
      <c r="A28" s="103" t="s">
        <v>87</v>
      </c>
      <c r="B28" s="104" t="s">
        <v>116</v>
      </c>
      <c r="C28" s="169">
        <v>4</v>
      </c>
      <c r="D28" s="170">
        <v>51</v>
      </c>
      <c r="E28" s="170">
        <f t="shared" ref="E28" si="0">C28*D28</f>
        <v>204</v>
      </c>
      <c r="F28" s="167"/>
    </row>
    <row r="29" spans="1:6" ht="15" thickBot="1" x14ac:dyDescent="0.4">
      <c r="A29" s="103"/>
      <c r="B29" s="107"/>
      <c r="C29" s="171"/>
      <c r="D29" s="172"/>
      <c r="E29" s="170"/>
      <c r="F29" s="167"/>
    </row>
    <row r="30" spans="1:6" ht="15" thickBot="1" x14ac:dyDescent="0.4">
      <c r="A30" s="103"/>
      <c r="B30" s="107"/>
      <c r="C30" s="173"/>
      <c r="D30" s="171"/>
      <c r="E30" s="173"/>
      <c r="F30" s="174"/>
    </row>
    <row r="31" spans="1:6" ht="15" thickBot="1" x14ac:dyDescent="0.4">
      <c r="A31" s="103"/>
      <c r="B31" s="107"/>
      <c r="C31" s="389" t="s">
        <v>104</v>
      </c>
      <c r="D31" s="390"/>
      <c r="E31" s="170">
        <f>SUM(E27:E29)</f>
        <v>357</v>
      </c>
      <c r="F31" s="167"/>
    </row>
    <row r="32" spans="1:6" ht="15" thickBot="1" x14ac:dyDescent="0.4">
      <c r="A32" s="103"/>
      <c r="B32" s="107"/>
      <c r="C32" s="171" t="s">
        <v>58</v>
      </c>
      <c r="D32" s="175">
        <v>0.21</v>
      </c>
      <c r="E32" s="176">
        <f>D32*E31</f>
        <v>74.97</v>
      </c>
      <c r="F32" s="167"/>
    </row>
    <row r="33" spans="1:6" ht="15" thickBot="1" x14ac:dyDescent="0.4">
      <c r="A33" s="103"/>
      <c r="B33" s="107"/>
      <c r="C33" s="389" t="s">
        <v>59</v>
      </c>
      <c r="D33" s="391"/>
      <c r="E33" s="177">
        <f>E31+E32</f>
        <v>431.97</v>
      </c>
      <c r="F33" s="167"/>
    </row>
    <row r="34" spans="1:6" x14ac:dyDescent="0.35">
      <c r="A34" s="167"/>
      <c r="B34" s="167"/>
      <c r="C34" s="167"/>
      <c r="D34" s="167"/>
      <c r="E34" s="167"/>
      <c r="F34" s="167"/>
    </row>
    <row r="35" spans="1:6" x14ac:dyDescent="0.35">
      <c r="A35" s="178"/>
      <c r="B35" s="167" t="s">
        <v>117</v>
      </c>
      <c r="C35" s="167"/>
      <c r="D35" s="167"/>
      <c r="E35" s="167"/>
      <c r="F35" s="167"/>
    </row>
    <row r="36" spans="1:6" x14ac:dyDescent="0.35">
      <c r="A36" s="167"/>
      <c r="B36" s="167"/>
      <c r="C36" s="179" t="s">
        <v>105</v>
      </c>
      <c r="D36" s="167"/>
      <c r="E36" s="167"/>
      <c r="F36" s="167"/>
    </row>
    <row r="37" spans="1:6" x14ac:dyDescent="0.35">
      <c r="A37" s="167"/>
      <c r="B37" s="167"/>
      <c r="C37" s="179"/>
      <c r="D37" s="167"/>
      <c r="E37" s="167"/>
      <c r="F37" s="167"/>
    </row>
  </sheetData>
  <sheetProtection algorithmName="SHA-512" hashValue="0WgfLunEvg0mug54TnYOFvftxEClRZnxzv6qK1ICl6Ht+eSdDM2QcYiHfmAFMv2nUBuWQi6XSa7SHHaRd2wnjg==" saltValue="VMO8/K+9WFmpLxJdqeq6Iw==" spinCount="100000" sheet="1" objects="1" scenarios="1"/>
  <mergeCells count="20">
    <mergeCell ref="C31:D31"/>
    <mergeCell ref="C33:D33"/>
    <mergeCell ref="A19:B19"/>
    <mergeCell ref="A20:B20"/>
    <mergeCell ref="A21:B21"/>
    <mergeCell ref="A22:B22"/>
    <mergeCell ref="A23:B23"/>
    <mergeCell ref="A24:B24"/>
    <mergeCell ref="A18:B18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A16:B16"/>
    <mergeCell ref="A17:B17"/>
  </mergeCells>
  <hyperlinks>
    <hyperlink ref="D6" r:id="rId1" xr:uid="{00000000-0004-0000-08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5c6331a-2a23-464e-9aa5-03df216f8e92">
      <UserInfo>
        <DisplayName/>
        <AccountId xsi:nil="true"/>
        <AccountType/>
      </UserInfo>
    </SharedWithUsers>
    <MediaLengthInSeconds xmlns="f8c42d2d-712c-424e-9bb9-76fe7ce9f9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FE6E6EDA587458AED04E72EE50C48" ma:contentTypeVersion="13" ma:contentTypeDescription="Een nieuw document maken." ma:contentTypeScope="" ma:versionID="13a56f6ed99b49c673592d9184e64099">
  <xsd:schema xmlns:xsd="http://www.w3.org/2001/XMLSchema" xmlns:xs="http://www.w3.org/2001/XMLSchema" xmlns:p="http://schemas.microsoft.com/office/2006/metadata/properties" xmlns:ns2="f8c42d2d-712c-424e-9bb9-76fe7ce9f99a" xmlns:ns3="35c6331a-2a23-464e-9aa5-03df216f8e92" targetNamespace="http://schemas.microsoft.com/office/2006/metadata/properties" ma:root="true" ma:fieldsID="4091e551500b34607e572f141c91b73b" ns2:_="" ns3:_="">
    <xsd:import namespace="f8c42d2d-712c-424e-9bb9-76fe7ce9f99a"/>
    <xsd:import namespace="35c6331a-2a23-464e-9aa5-03df216f8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42d2d-712c-424e-9bb9-76fe7ce9f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6331a-2a23-464e-9aa5-03df216f8e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DFD474-7AF0-4F5C-A3C1-E7B2CA7C1C81}">
  <ds:schemaRefs>
    <ds:schemaRef ds:uri="http://purl.org/dc/dcmitype/"/>
    <ds:schemaRef ds:uri="f8c42d2d-712c-424e-9bb9-76fe7ce9f99a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5c6331a-2a23-464e-9aa5-03df216f8e9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6C8438-FFD6-4D0D-A596-44074246A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42d2d-712c-424e-9bb9-76fe7ce9f99a"/>
    <ds:schemaRef ds:uri="35c6331a-2a23-464e-9aa5-03df216f8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81BA7F-1038-40EC-8CD0-E353A8EFA4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21</vt:i4>
      </vt:variant>
      <vt:variant>
        <vt:lpstr>Benoemde bereiken</vt:lpstr>
      </vt:variant>
      <vt:variant>
        <vt:i4>2</vt:i4>
      </vt:variant>
    </vt:vector>
  </HeadingPairs>
  <TitlesOfParts>
    <vt:vector size="23" baseType="lpstr">
      <vt:lpstr>Invulschema</vt:lpstr>
      <vt:lpstr>Bestelling BB0227</vt:lpstr>
      <vt:lpstr>Orderbevestiging BB0227</vt:lpstr>
      <vt:lpstr>Pakbon BB0227</vt:lpstr>
      <vt:lpstr>Inkoopfactuur IF0227</vt:lpstr>
      <vt:lpstr>Bestelling BB0228</vt:lpstr>
      <vt:lpstr>Orderbevestiging BB0228</vt:lpstr>
      <vt:lpstr>Pakbon BB0228</vt:lpstr>
      <vt:lpstr>Inkoopfactuur IF0228</vt:lpstr>
      <vt:lpstr>Bestelling BB0229</vt:lpstr>
      <vt:lpstr>Orderbevestiging BB0229</vt:lpstr>
      <vt:lpstr>Pakbon BB00229</vt:lpstr>
      <vt:lpstr>Inkoopfactuur IF0229</vt:lpstr>
      <vt:lpstr>Bestelling BB0230 </vt:lpstr>
      <vt:lpstr>Orderbevestiging BB0230</vt:lpstr>
      <vt:lpstr>Pakbon BB0230</vt:lpstr>
      <vt:lpstr>Inkoopfactuur IF0230</vt:lpstr>
      <vt:lpstr>Bestelling BB0231</vt:lpstr>
      <vt:lpstr>Orderbevestiging BB0231</vt:lpstr>
      <vt:lpstr>Pakbon BB0231</vt:lpstr>
      <vt:lpstr>Inkoopfactuur IF0231</vt:lpstr>
      <vt:lpstr>'Orderbevestiging BB0227'!Afdrukbereik</vt:lpstr>
      <vt:lpstr>'Orderbevestiging BB0229'!Afdrukbereik</vt:lpstr>
    </vt:vector>
  </TitlesOfParts>
  <Manager/>
  <Company>ROC Mondriaan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Pot, A.J.</dc:creator>
  <cp:keywords/>
  <dc:description/>
  <cp:lastModifiedBy>Fonne van Nieuwamerongen</cp:lastModifiedBy>
  <cp:revision/>
  <dcterms:created xsi:type="dcterms:W3CDTF">2016-09-12T11:50:48Z</dcterms:created>
  <dcterms:modified xsi:type="dcterms:W3CDTF">2022-05-18T14:07:02Z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0x010100F21FE6E6EDA587458AED04E72EE50C48</vt:lpwstr>
  </property>
  <property fmtid="{D5CDD505-2E9C-101B-9397-08002B2CF9AE}" pid="3" name="Order">
    <vt:r8>9069200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